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ITA  ใหม่\ITA 69\O12 ปี68(ใหม่)\"/>
    </mc:Choice>
  </mc:AlternateContent>
  <xr:revisionPtr revIDLastSave="0" documentId="13_ncr:1_{CFF68534-6D9A-408E-974F-58EBF96B575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ก.พ" sheetId="1" r:id="rId1"/>
    <sheet name="งานจัดซื้อ" sheetId="2" r:id="rId2"/>
    <sheet name="งานจัดจ้าง" sheetId="8" r:id="rId3"/>
  </sheets>
  <externalReferences>
    <externalReference r:id="rId4"/>
    <externalReference r:id="rId5"/>
  </externalReferences>
  <definedNames>
    <definedName name="_xlnm.Print_Area" localSheetId="0">ก.พ!$A$1:$P$61</definedName>
    <definedName name="_xlnm.Print_Area" localSheetId="1">งานจัดซื้อ!$A$1:$W$122</definedName>
    <definedName name="_xlnm.Print_Titles" localSheetId="0">ก.พ!$1:$4</definedName>
    <definedName name="_xlnm.Print_Titles" localSheetId="1">งานจัดซื้อ!$1:$5</definedName>
  </definedNames>
  <calcPr calcId="191029"/>
</workbook>
</file>

<file path=xl/calcChain.xml><?xml version="1.0" encoding="utf-8"?>
<calcChain xmlns="http://schemas.openxmlformats.org/spreadsheetml/2006/main">
  <c r="C7" i="8" l="1"/>
  <c r="F20" i="1" s="1"/>
  <c r="C8" i="8"/>
  <c r="C9" i="8"/>
  <c r="C10" i="8"/>
  <c r="C11" i="8"/>
  <c r="C12" i="8"/>
  <c r="C13" i="8"/>
  <c r="C14" i="8"/>
  <c r="F42" i="1"/>
  <c r="H43" i="1"/>
  <c r="B9" i="8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43" i="1"/>
  <c r="C47" i="1"/>
  <c r="C48" i="1"/>
  <c r="C49" i="1"/>
  <c r="C50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G47" i="1"/>
  <c r="G48" i="1"/>
  <c r="G49" i="1"/>
  <c r="G50" i="1"/>
  <c r="F47" i="1"/>
  <c r="F48" i="1"/>
  <c r="F49" i="1"/>
  <c r="F50" i="1"/>
  <c r="H50" i="1"/>
  <c r="H49" i="1"/>
  <c r="H48" i="1"/>
  <c r="H47" i="1"/>
  <c r="H46" i="1"/>
  <c r="F33" i="1"/>
  <c r="F34" i="1"/>
  <c r="F35" i="1"/>
  <c r="F36" i="1"/>
  <c r="F43" i="1"/>
  <c r="F32" i="1"/>
  <c r="H31" i="1"/>
  <c r="F28" i="1"/>
  <c r="F29" i="1"/>
  <c r="F30" i="1"/>
  <c r="F19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B31" i="1"/>
  <c r="B43" i="1"/>
  <c r="B19" i="1"/>
  <c r="B20" i="1"/>
  <c r="B21" i="1"/>
  <c r="B22" i="1"/>
  <c r="B23" i="1"/>
  <c r="B24" i="1"/>
  <c r="B25" i="1"/>
  <c r="B26" i="1"/>
  <c r="B27" i="1"/>
  <c r="B28" i="1"/>
  <c r="B29" i="1"/>
  <c r="B30" i="1"/>
  <c r="B32" i="1"/>
  <c r="B33" i="1"/>
  <c r="B34" i="1"/>
  <c r="B35" i="1"/>
  <c r="B47" i="1"/>
  <c r="B48" i="1"/>
  <c r="B49" i="1"/>
  <c r="B50" i="1"/>
  <c r="E31" i="8"/>
  <c r="C44" i="1" s="1"/>
  <c r="E32" i="8"/>
  <c r="C45" i="1" s="1"/>
  <c r="E33" i="8"/>
  <c r="C46" i="1" s="1"/>
  <c r="E27" i="8"/>
  <c r="C40" i="1" s="1"/>
  <c r="E28" i="8"/>
  <c r="C41" i="1" s="1"/>
  <c r="E29" i="8"/>
  <c r="C42" i="1" s="1"/>
  <c r="E24" i="8"/>
  <c r="C37" i="1" s="1"/>
  <c r="E25" i="8"/>
  <c r="C38" i="1" s="1"/>
  <c r="E26" i="8"/>
  <c r="C39" i="1" s="1"/>
  <c r="E21" i="8"/>
  <c r="C34" i="1" s="1"/>
  <c r="E22" i="8"/>
  <c r="C35" i="1" s="1"/>
  <c r="E23" i="8"/>
  <c r="C36" i="1" s="1"/>
  <c r="D23" i="8"/>
  <c r="B36" i="1" s="1"/>
  <c r="C24" i="8"/>
  <c r="F37" i="1" s="1"/>
  <c r="D24" i="8"/>
  <c r="B37" i="1" s="1"/>
  <c r="C25" i="8"/>
  <c r="F38" i="1" s="1"/>
  <c r="D25" i="8"/>
  <c r="B38" i="1" s="1"/>
  <c r="C26" i="8"/>
  <c r="F39" i="1" s="1"/>
  <c r="D26" i="8"/>
  <c r="B39" i="1" s="1"/>
  <c r="C27" i="8"/>
  <c r="F40" i="1" s="1"/>
  <c r="D27" i="8"/>
  <c r="B40" i="1" s="1"/>
  <c r="C28" i="8"/>
  <c r="F41" i="1" s="1"/>
  <c r="D28" i="8"/>
  <c r="B41" i="1" s="1"/>
  <c r="D29" i="8"/>
  <c r="B42" i="1" s="1"/>
  <c r="C31" i="8"/>
  <c r="F44" i="1" s="1"/>
  <c r="D31" i="8"/>
  <c r="B44" i="1" s="1"/>
  <c r="C32" i="8"/>
  <c r="F45" i="1" s="1"/>
  <c r="D32" i="8"/>
  <c r="B45" i="1" s="1"/>
  <c r="C33" i="8"/>
  <c r="G46" i="1" s="1"/>
  <c r="D33" i="8"/>
  <c r="B46" i="1" s="1"/>
  <c r="F21" i="1"/>
  <c r="F22" i="1"/>
  <c r="F23" i="1"/>
  <c r="F24" i="1"/>
  <c r="F25" i="1"/>
  <c r="F26" i="1"/>
  <c r="F27" i="1"/>
  <c r="F46" i="1" l="1"/>
  <c r="G11" i="1"/>
  <c r="G8" i="1"/>
  <c r="G7" i="1"/>
  <c r="C51" i="1"/>
  <c r="D45" i="1"/>
  <c r="G45" i="1"/>
  <c r="G44" i="1"/>
  <c r="D44" i="1"/>
  <c r="D19" i="1"/>
  <c r="E16" i="1"/>
  <c r="E12" i="1"/>
  <c r="E17" i="1"/>
  <c r="E18" i="1"/>
  <c r="E20" i="1"/>
  <c r="E24" i="1"/>
  <c r="E9" i="1"/>
  <c r="E10" i="1" s="1"/>
  <c r="E11" i="1" s="1"/>
  <c r="D42" i="1"/>
  <c r="G42" i="1"/>
  <c r="D41" i="1"/>
  <c r="G41" i="1"/>
  <c r="G40" i="1"/>
  <c r="D40" i="1"/>
  <c r="G39" i="1"/>
  <c r="G38" i="1"/>
  <c r="D38" i="1"/>
  <c r="D39" i="1"/>
  <c r="G37" i="1"/>
  <c r="D37" i="1"/>
  <c r="G36" i="1"/>
  <c r="D36" i="1"/>
  <c r="G35" i="1"/>
  <c r="D35" i="1"/>
  <c r="G34" i="1"/>
  <c r="D34" i="1"/>
  <c r="G33" i="1"/>
  <c r="D33" i="1"/>
  <c r="G32" i="1"/>
  <c r="D32" i="1"/>
  <c r="D30" i="1"/>
  <c r="G29" i="1"/>
  <c r="D29" i="1"/>
  <c r="G28" i="1"/>
  <c r="D28" i="1"/>
  <c r="G25" i="1"/>
  <c r="G27" i="1"/>
  <c r="D27" i="1"/>
  <c r="G26" i="1"/>
  <c r="G24" i="1"/>
  <c r="D24" i="1"/>
  <c r="G23" i="1"/>
  <c r="D23" i="1"/>
  <c r="G22" i="1"/>
  <c r="D22" i="1"/>
  <c r="G21" i="1"/>
  <c r="D21" i="1"/>
  <c r="G20" i="1"/>
  <c r="D20" i="1"/>
  <c r="G17" i="1"/>
  <c r="D17" i="1"/>
  <c r="G19" i="1"/>
  <c r="G18" i="1"/>
  <c r="D18" i="1"/>
  <c r="H16" i="1"/>
  <c r="G16" i="1"/>
  <c r="D16" i="1"/>
  <c r="G15" i="1"/>
  <c r="D15" i="1"/>
  <c r="G14" i="1"/>
  <c r="D14" i="1"/>
  <c r="G13" i="1"/>
  <c r="D13" i="1"/>
  <c r="G12" i="1"/>
  <c r="D12" i="1"/>
  <c r="D11" i="1"/>
  <c r="G10" i="1"/>
  <c r="D10" i="1"/>
  <c r="H9" i="1"/>
  <c r="H10" i="1" s="1"/>
  <c r="H11" i="1" s="1"/>
  <c r="H12" i="1" s="1"/>
  <c r="G9" i="1"/>
  <c r="D9" i="1"/>
  <c r="D8" i="1"/>
  <c r="E19" i="1" l="1"/>
  <c r="E21" i="1" s="1"/>
  <c r="E22" i="1" s="1"/>
  <c r="E23" i="1" s="1"/>
  <c r="E25" i="1" s="1"/>
  <c r="E26" i="1" s="1"/>
  <c r="E27" i="1" s="1"/>
  <c r="E28" i="1" s="1"/>
  <c r="E29" i="1" s="1"/>
  <c r="E30" i="1" s="1"/>
  <c r="H17" i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2" i="1" s="1"/>
  <c r="H33" i="1" s="1"/>
  <c r="H34" i="1" s="1"/>
  <c r="H35" i="1" s="1"/>
  <c r="H36" i="1" s="1"/>
  <c r="H37" i="1" s="1"/>
  <c r="G6" i="1"/>
  <c r="D6" i="1"/>
  <c r="G5" i="1"/>
  <c r="D5" i="1"/>
  <c r="E32" i="1" l="1"/>
  <c r="E33" i="1" s="1"/>
  <c r="E34" i="1" s="1"/>
  <c r="E35" i="1" s="1"/>
  <c r="E36" i="1" s="1"/>
  <c r="E37" i="1" s="1"/>
  <c r="E38" i="1" s="1"/>
  <c r="E39" i="1" s="1"/>
  <c r="E44" i="1" s="1"/>
  <c r="E45" i="1" s="1"/>
  <c r="E46" i="1" s="1"/>
  <c r="E47" i="1" s="1"/>
  <c r="E48" i="1" s="1"/>
  <c r="E49" i="1" s="1"/>
  <c r="E50" i="1" s="1"/>
  <c r="E31" i="1"/>
  <c r="H39" i="1"/>
  <c r="H38" i="1"/>
  <c r="E78" i="2"/>
  <c r="E40" i="1" l="1"/>
  <c r="E41" i="1" s="1"/>
  <c r="E42" i="1" s="1"/>
  <c r="H41" i="1"/>
  <c r="H40" i="1"/>
  <c r="H42" i="1" s="1"/>
  <c r="H45" i="1" l="1"/>
  <c r="H44" i="1"/>
</calcChain>
</file>

<file path=xl/sharedStrings.xml><?xml version="1.0" encoding="utf-8"?>
<sst xmlns="http://schemas.openxmlformats.org/spreadsheetml/2006/main" count="332" uniqueCount="172">
  <si>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</si>
  <si>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</si>
  <si>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</si>
  <si>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</si>
  <si>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</si>
  <si>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</si>
  <si>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</si>
  <si>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</si>
  <si>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</si>
  <si>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</si>
  <si>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รวม</t>
  </si>
  <si>
    <t>รายละเอียดแนบท้าย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</t>
  </si>
  <si>
    <t>เลขประจำตัวผู้เสียภาษี/เลขประจำตัวประชาชน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</si>
  <si>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</si>
  <si>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</si>
  <si>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</si>
  <si>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</si>
  <si>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เหตุผลสนับสนุน</t>
  </si>
  <si>
    <t>วันที่</t>
  </si>
  <si>
    <t>เลขที่</t>
  </si>
  <si>
    <t>ราคาตามท้องตลาดและการต่อรองราคา</t>
  </si>
  <si>
    <t>จากการต่อรองราคา</t>
  </si>
  <si>
    <t xml:space="preserve">                                                                                                                              </t>
  </si>
  <si>
    <t xml:space="preserve">                 (นางญษา  รักบ้านดอน)</t>
  </si>
  <si>
    <t xml:space="preserve">                 ผู้ช่วยเจ้าพนักงานพัสดุ</t>
  </si>
  <si>
    <t>เป็นผู้มีคุณสมบัติตรงตามเงือนไขที่กำหนด</t>
  </si>
  <si>
    <t>รวมทั้งสิ้น</t>
  </si>
  <si>
    <t>มอเลย ไอที เทรดดิ้ง</t>
  </si>
  <si>
    <t>ประกวดราคาอิเล็กทรอนิกส์</t>
  </si>
  <si>
    <t>ประจำไตรมาสที่ 2  (เดือน กุมภาพันธ์ 2568 )</t>
  </si>
  <si>
    <t>องค์การบริหารส่วนตำบลทรายขาว  อำเภอวังสะพุง  จังหวัดเลย</t>
  </si>
  <si>
    <t>สรุปผลการดำเนินการจัดซื้อจัดจ้างในรอบเดือน กุมภาพันธ์  2568</t>
  </si>
  <si>
    <t>องค์การบริหารส่วนตำบลทรายขาว</t>
  </si>
  <si>
    <t>ค่าจัดซื้ออาหารเสริม(นม) โรงเรียน</t>
  </si>
  <si>
    <t>ค่าจัดซื้ออาหารเสริม(นม) ศูนย์พัฒนาเด็กเล็ก</t>
  </si>
  <si>
    <t>ค่าจัดซื้อวัสดุสำนักงานกองคลัง</t>
  </si>
  <si>
    <t>ค่าจัดซื้อวัสดุยานพาหนะและขนส่ง</t>
  </si>
  <si>
    <t>ค่าจัดซื้อตู้น้ำร้อน-น้ำเย็นกองช่าง</t>
  </si>
  <si>
    <t>ค่าจัดซื้อน้ำมไฮดรอลิค</t>
  </si>
  <si>
    <t>ค่าจัดซื้อเก้าอี้กองช่าง</t>
  </si>
  <si>
    <t>ค่าจัดซื้อวัสดุก่อสร้าง</t>
  </si>
  <si>
    <t>ค่าจัดซื้อวัสดุประปา</t>
  </si>
  <si>
    <t>ค่าจัดซื้อวัสดุสำนักงานสำนักปลัด</t>
  </si>
  <si>
    <t>ค่าจัดซื้อกล้องวงจรปิด</t>
  </si>
  <si>
    <t>ค่าจัดซื้อวัสดุงานบ้านงานครัว</t>
  </si>
  <si>
    <t>ค่าจัดซื้อคอมพิวเตอร์</t>
  </si>
  <si>
    <t>ค่าจัดซื้อเสาไฟฟ้าพลังแสงอาทิตย์</t>
  </si>
  <si>
    <t>หจก.นิรันดร์ดอทคอม</t>
  </si>
  <si>
    <t>สหกรณ์โคนมไทมิลล์ จำกัด</t>
  </si>
  <si>
    <t>ร้านเทคนิคโอเอ</t>
  </si>
  <si>
    <t>อู่ทรายขาวรวมช่าง</t>
  </si>
  <si>
    <t>ร้านอุดมการไฟฟ้า</t>
  </si>
  <si>
    <t>ร้านสามปอ</t>
  </si>
  <si>
    <t>บ.ไนน์อินโนคราฟท์</t>
  </si>
  <si>
    <t>ประจำไตรมาสที่ 2  (เดือนกุมภาพันธ์ 2568 )</t>
  </si>
  <si>
    <t>ค่าจ้างเหมาบริการประจำหน่วยกู้ชีพ</t>
  </si>
  <si>
    <t>ค่าจ้าเหมาบริการประจำหน่วยกู้ชีพ</t>
  </si>
  <si>
    <t>ค่าจ้างเหมาผู้ช่วยงานการศึกษา</t>
  </si>
  <si>
    <t>ค่าจ้างเหมาคนงานเก็บค่าน้ำประปาและค่าขยะ</t>
  </si>
  <si>
    <t>ค่าจ้างเหมาแม่บ้านทำความสะอาด</t>
  </si>
  <si>
    <t xml:space="preserve">นางสาวประภาพร ยศปัญญา
</t>
  </si>
  <si>
    <t>นายพรชัย ใบยา</t>
  </si>
  <si>
    <t>นายสีรอง อะวะตา</t>
  </si>
  <si>
    <t>นายพิพัฒน์  รัตนภักดี</t>
  </si>
  <si>
    <t>นางสาวณัฐณี เกษทองมา</t>
  </si>
  <si>
    <t>ค่าจ้างเหมาคนดูแลและรักษาสถานีสูบน้ำไฟฟ้า ม.14</t>
  </si>
  <si>
    <t>ค่าจ้างเหมาคนดูแลและรักษาสถานีสูบน้ำไฟฟ้า ม.9</t>
  </si>
  <si>
    <t>ค่าจ้างเหมาคนดูแลและรักษาสถานีสูบน้ำไฟฟ้า ม.1</t>
  </si>
  <si>
    <t xml:space="preserve">  7/2/2568 </t>
  </si>
  <si>
    <t xml:space="preserve"> 24/2/2568 </t>
  </si>
  <si>
    <t>1420900248461</t>
  </si>
  <si>
    <t>1350800315770</t>
  </si>
  <si>
    <t>1429900394326</t>
  </si>
  <si>
    <t>1420900201708</t>
  </si>
  <si>
    <t>3421100125575</t>
  </si>
  <si>
    <t>5420990007976</t>
  </si>
  <si>
    <t>3421100013424</t>
  </si>
  <si>
    <t>1420900241963</t>
  </si>
  <si>
    <t xml:space="preserve"> นายไพทูลย์ มิตสาทุม</t>
  </si>
  <si>
    <t>3420900631814</t>
  </si>
  <si>
    <t>3400600121497</t>
  </si>
  <si>
    <t>1429900376433</t>
  </si>
  <si>
    <t>3420900300656</t>
  </si>
  <si>
    <t>ค่าจ้างเหมาคนงานประจำรถน้ำอเนกประสงค์</t>
  </si>
  <si>
    <t>นายพุฒิพงศ์ พิมพ์สวรรค์</t>
  </si>
  <si>
    <t>1429100000218</t>
  </si>
  <si>
    <t>3420900385147</t>
  </si>
  <si>
    <t>1420901381840</t>
  </si>
  <si>
    <t>ร.ต.หญิงยลรดา จวบศรี</t>
  </si>
  <si>
    <t>1420900290849</t>
  </si>
  <si>
    <t>1409901029818</t>
  </si>
  <si>
    <t>1429900328501</t>
  </si>
  <si>
    <t>423560001419</t>
  </si>
  <si>
    <t>3420900386852</t>
  </si>
  <si>
    <t>3411201060878</t>
  </si>
  <si>
    <t>ค่าจ้างเหมาผู้ช่วยการเงิน</t>
  </si>
  <si>
    <t>นางสาววิยุดา มีมะจำ</t>
  </si>
  <si>
    <t>1429900180342</t>
  </si>
  <si>
    <t xml:space="preserve"> 3490100059563</t>
  </si>
  <si>
    <t>3409100059563</t>
  </si>
  <si>
    <t>CNTR-00009/68</t>
  </si>
  <si>
    <t>CNTR-00008/68</t>
  </si>
  <si>
    <t>CNTR-00010/68</t>
  </si>
  <si>
    <t>CNTR-00016/68</t>
  </si>
  <si>
    <t>CNTR-00015/68</t>
  </si>
  <si>
    <t>CNTR-00012/68</t>
  </si>
  <si>
    <t>CNTR-00017/68</t>
  </si>
  <si>
    <t>CNTR-00014/68</t>
  </si>
  <si>
    <t>CNTR-00013/68</t>
  </si>
  <si>
    <t>CNTR-00018/68</t>
  </si>
  <si>
    <t>CNTR-00020/68</t>
  </si>
  <si>
    <t>CNTR-00026/68</t>
  </si>
  <si>
    <t>CNTR-00027/68</t>
  </si>
  <si>
    <t>CNTR-00025/68</t>
  </si>
  <si>
    <t>CNTR-00024/68</t>
  </si>
  <si>
    <t>CNTR-00023/68</t>
  </si>
  <si>
    <t>CNTR-00037/68</t>
  </si>
  <si>
    <t>CNTR-00030/68</t>
  </si>
  <si>
    <t>CNTR-00036/68</t>
  </si>
  <si>
    <t>CNTR-00033/68</t>
  </si>
  <si>
    <t>CNTR-00032/68</t>
  </si>
  <si>
    <t>CNTR-00035/68</t>
  </si>
  <si>
    <t>CNTR-00034/68</t>
  </si>
  <si>
    <t>CNTR-00031/68</t>
  </si>
  <si>
    <t>CNTR-00199/68</t>
  </si>
  <si>
    <t>CNTR-00029/68</t>
  </si>
  <si>
    <t>CNTR-00086/68</t>
  </si>
  <si>
    <t>นางสาวปาริตา สมัยคำ</t>
  </si>
  <si>
    <t>นางสาววิสุดา มูลกองศรี</t>
  </si>
  <si>
    <t>นางสาวณีรนุช แสงวงศ์</t>
  </si>
  <si>
    <t>CNTR-00011/68</t>
  </si>
  <si>
    <t>CNTR-00156/68</t>
  </si>
  <si>
    <t>CNTR-00157/68</t>
  </si>
  <si>
    <t xml:space="preserve">  30/01/2568 </t>
  </si>
  <si>
    <t>CNTR-00143/68</t>
  </si>
  <si>
    <t>CNTR-00149/68</t>
  </si>
  <si>
    <t>CNTR-00150/68</t>
  </si>
  <si>
    <t>CNTR-00309/68</t>
  </si>
  <si>
    <t>CNTR-00138/68</t>
  </si>
  <si>
    <t>ค่าจัดซื้อน้ำมันไฮดรอลิค</t>
  </si>
  <si>
    <t>CNTR-00139/68</t>
  </si>
  <si>
    <t>CNTR-00141/68</t>
  </si>
  <si>
    <t>CNTR-00151/68</t>
  </si>
  <si>
    <t>CNTR-00140/68</t>
  </si>
  <si>
    <t>CNTR-00153/68</t>
  </si>
  <si>
    <t>CNTR-00144/68</t>
  </si>
  <si>
    <t>CNTR-00152/68</t>
  </si>
  <si>
    <t>CNTR-00154/68</t>
  </si>
  <si>
    <t>CNTR-00200/68</t>
  </si>
  <si>
    <t>ค่าจ้างเหมาผู้ช่วยครูผู้ดูแลเด็กอนุบาลและปฐมวัย</t>
  </si>
  <si>
    <t>ค่าจ้างเหมาบริการคนงานการศึกษา</t>
  </si>
  <si>
    <t>ค่าจ้างเหมาคนงานประจำรถขยะ</t>
  </si>
  <si>
    <t>ค่าจ้างเหมาพนักงานขับรถขยะ</t>
  </si>
  <si>
    <t>ค่าจ้างเหมาพนักงานขับรถตักหน้าขุดหลัง</t>
  </si>
  <si>
    <t>ค่าจ้างเหมาคนงานประจำรถตักหน้าขุดหลัง</t>
  </si>
  <si>
    <t>นางสาวศุภวรรณ กันลา</t>
  </si>
  <si>
    <t>นายอภิวัฒน์  โตนเตน</t>
  </si>
  <si>
    <t>นายอภิชาต ปิสาทุม</t>
  </si>
  <si>
    <t>นายเอกชัย ไชยะราช</t>
  </si>
  <si>
    <t>นายสิริวัฒนา ปาปะโถ</t>
  </si>
  <si>
    <t>นายปรมัตส์ สิมพลา</t>
  </si>
  <si>
    <t>0994000237031</t>
  </si>
  <si>
    <t>3420100633871</t>
  </si>
  <si>
    <t>1100500638281</t>
  </si>
  <si>
    <t>367040043822</t>
  </si>
  <si>
    <t>1420900104176</t>
  </si>
  <si>
    <t>1469900070458</t>
  </si>
  <si>
    <t>1420900295532</t>
  </si>
  <si>
    <t>3420100162178</t>
  </si>
  <si>
    <t>0105564082345</t>
  </si>
  <si>
    <t>ส.เจริญทรัพย์</t>
  </si>
  <si>
    <t>3420901020134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</si>
</sst>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  <charset val="222"/>
    </font>
    <font>
      <sz val="16"/>
      <color rgb="FFFF0000"/>
      <name val="Angsana New"/>
      <family val="1"/>
    </font>
    <font>
      <sz val="14"/>
      <name val="Angsana New"/>
      <family val="1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Angsana New"/>
      <family val="1"/>
      <charset val="222"/>
    </font>
    <font>
      <sz val="16"/>
      <color rgb="FF111827"/>
      <name val="Angsana New"/>
      <family val="1"/>
      <charset val="22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49" fontId="2" fillId="2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2" fillId="0" borderId="0" xfId="0" applyFont="1"/>
    <xf numFmtId="49" fontId="4" fillId="2" borderId="1" xfId="0" applyNumberFormat="1" applyFont="1" applyFill="1" applyBorder="1" applyAlignment="1">
      <alignment vertical="top"/>
    </xf>
    <xf numFmtId="0" fontId="4" fillId="2" borderId="0" xfId="0" applyFont="1" applyFill="1"/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vertical="top"/>
    </xf>
    <xf numFmtId="43" fontId="3" fillId="2" borderId="1" xfId="1" applyFont="1" applyFill="1" applyBorder="1" applyAlignment="1">
      <alignment horizontal="right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right"/>
    </xf>
    <xf numFmtId="43" fontId="5" fillId="2" borderId="0" xfId="1" applyFont="1" applyFill="1" applyBorder="1"/>
    <xf numFmtId="0" fontId="2" fillId="2" borderId="0" xfId="0" applyFont="1" applyFill="1"/>
    <xf numFmtId="0" fontId="0" fillId="2" borderId="0" xfId="0" applyFill="1"/>
    <xf numFmtId="43" fontId="4" fillId="2" borderId="0" xfId="1" applyFont="1" applyFill="1" applyBorder="1"/>
    <xf numFmtId="43" fontId="0" fillId="0" borderId="0" xfId="1" applyFont="1"/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1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43" fontId="5" fillId="2" borderId="1" xfId="1" applyFont="1" applyFill="1" applyBorder="1" applyAlignment="1">
      <alignment vertical="top"/>
    </xf>
    <xf numFmtId="0" fontId="2" fillId="2" borderId="0" xfId="0" applyFont="1" applyFill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" fontId="4" fillId="2" borderId="1" xfId="0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top" wrapText="1"/>
    </xf>
    <xf numFmtId="43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center" vertical="top" wrapText="1"/>
    </xf>
    <xf numFmtId="1" fontId="11" fillId="3" borderId="4" xfId="0" applyNumberFormat="1" applyFont="1" applyFill="1" applyBorder="1"/>
    <xf numFmtId="1" fontId="2" fillId="2" borderId="1" xfId="0" applyNumberFormat="1" applyFont="1" applyFill="1" applyBorder="1" applyAlignment="1">
      <alignment vertical="top"/>
    </xf>
    <xf numFmtId="1" fontId="11" fillId="0" borderId="4" xfId="0" applyNumberFormat="1" applyFont="1" applyBorder="1"/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9" fontId="14" fillId="2" borderId="1" xfId="0" applyNumberFormat="1" applyFont="1" applyFill="1" applyBorder="1" applyAlignment="1">
      <alignment vertical="top"/>
    </xf>
    <xf numFmtId="49" fontId="15" fillId="2" borderId="1" xfId="0" applyNumberFormat="1" applyFont="1" applyFill="1" applyBorder="1" applyAlignment="1">
      <alignment vertical="top"/>
    </xf>
    <xf numFmtId="49" fontId="16" fillId="2" borderId="1" xfId="0" applyNumberFormat="1" applyFont="1" applyFill="1" applyBorder="1" applyAlignment="1">
      <alignment vertical="top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3" fontId="2" fillId="2" borderId="2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34;&#3609;%20ITA%2067%20&#3651;&#3627;&#3617;&#3656;\ITA%2069\O12(68)\8.&#3586;&#3626;&#3619;.&#3648;&#3604;&#3639;&#3629;&#3609;-&#3617;.&#3588;.-69%20-.xlsx" TargetMode="External"/><Relationship Id="rId1" Type="http://schemas.openxmlformats.org/officeDocument/2006/relationships/externalLinkPath" Target="file:///C:\Users\Acer\Desktop\New%20folder\8.&#3586;&#3626;&#3619;.&#3648;&#3604;&#3639;&#3629;&#3609;-&#3617;.&#3588;.-69%20-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34;&#3609;%20ITA%2067%20&#3651;&#3627;&#3617;&#3656;\ITA-o16.xls" TargetMode="External"/><Relationship Id="rId1" Type="http://schemas.openxmlformats.org/officeDocument/2006/relationships/externalLinkPath" Target="/&#3591;&#3634;&#3609;%20ITA%2067%20&#3651;&#3627;&#3617;&#3656;/ITA-o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ม.ค"/>
      <sheetName val="รายการพัสดุที่จัดซื้อ"/>
      <sheetName val="รายงานพัสดุที่จัดจ้าง"/>
    </sheetNames>
    <sheetDataSet>
      <sheetData sheetId="0"/>
      <sheetData sheetId="1"/>
      <sheetData sheetId="2">
        <row r="6">
          <cell r="C6" t="str">
            <v xml:space="preserve"> นางสาวปวิตา สมัยคำ</v>
          </cell>
        </row>
        <row r="7">
          <cell r="C7" t="str">
            <v>นายอนุรักษ์ พรมมา</v>
          </cell>
        </row>
        <row r="8">
          <cell r="C8" t="str">
            <v>นายจตุรงค์ บริพันธ์</v>
          </cell>
        </row>
        <row r="9">
          <cell r="C9" t="str">
            <v xml:space="preserve">นายเกษมสันต์ บัวระพันธ์ </v>
          </cell>
        </row>
        <row r="10">
          <cell r="C10" t="str">
            <v>นางอลิษา เกิดสวรรค์</v>
          </cell>
        </row>
        <row r="11">
          <cell r="C11" t="str">
            <v>นายเรวัฒน์ สุทธิ</v>
          </cell>
        </row>
        <row r="12">
          <cell r="C12" t="str">
            <v>นายยิ่ง วังหิน</v>
          </cell>
        </row>
        <row r="13">
          <cell r="C13" t="str">
            <v>นายเชาว์รัตน์ วิพายา</v>
          </cell>
        </row>
        <row r="14">
          <cell r="C14" t="str">
            <v>นายปิยะวัฒน์ ณะน่าน</v>
          </cell>
        </row>
        <row r="22">
          <cell r="D22" t="str">
            <v>ค่าจ้างเหมาผู้ช่วยงานป้องกันและบรรเทาสาธารณภัย</v>
          </cell>
        </row>
        <row r="23">
          <cell r="C23" t="str">
            <v>นางสาวพิมพ์ผกา
กองสังข์</v>
          </cell>
          <cell r="D23" t="str">
            <v>ค่าจ้างเหมาผู้ช่วยงานจัดเก็บรายได้</v>
          </cell>
        </row>
        <row r="24">
          <cell r="C24" t="str">
            <v>นางสาวอรทัย ไชยขัน</v>
          </cell>
          <cell r="D24" t="str">
            <v>ค่าจ้างเหมาผู้ช่วยงานจัดเก็บรายได้</v>
          </cell>
        </row>
        <row r="25">
          <cell r="C25" t="str">
            <v xml:space="preserve">น.ส.สุจินันต์ เสนามา </v>
          </cell>
          <cell r="D25" t="str">
            <v>จ้างเหมาผู้ช่วยนิติกร</v>
          </cell>
        </row>
        <row r="26">
          <cell r="C26" t="str">
            <v>นายเชิดชัย ขันเพชร</v>
          </cell>
          <cell r="D26" t="str">
            <v>ค่าจ้างเหมาเวรยาม</v>
          </cell>
        </row>
        <row r="27">
          <cell r="C27" t="str">
            <v>นางสาวนันฑิตา เสมาทอง</v>
          </cell>
          <cell r="D27" t="str">
            <v>ค่าจ้างเหมาธุรการกองช่าง</v>
          </cell>
        </row>
        <row r="28">
          <cell r="D28" t="str">
            <v>จ้างเหมาพนักงานทำบัญชีศูนย์พัฒนาเด็กเล็ก</v>
          </cell>
        </row>
        <row r="29">
          <cell r="C29" t="str">
            <v>นายอดุลวิตย์ จันทนิตย์</v>
          </cell>
          <cell r="D29" t="str">
            <v>ค่าจ้างเหมาคนงานประจำรถน้ำอเนกประสงค์</v>
          </cell>
        </row>
        <row r="30">
          <cell r="C30" t="str">
            <v>นายวัชรพงษ์
แนวพรหม</v>
          </cell>
          <cell r="D30" t="str">
            <v>ค่าจ้างเหมาคนงานประจำหญ้าเทียม</v>
          </cell>
        </row>
        <row r="31">
          <cell r="C31" t="str">
            <v>นายสุริยันต์ วิลัยรัตน์</v>
          </cell>
          <cell r="D31" t="str">
            <v>ค่าจ้างเหมาผู้ช่วยเจ้าหน้าที่ประปา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สรุป"/>
      <sheetName val="ผลการจัดซื้อจัดจ้าง"/>
      <sheetName val="Sheet2"/>
    </sheetNames>
    <sheetDataSet>
      <sheetData sheetId="0"/>
      <sheetData sheetId="1">
        <row r="5">
          <cell r="N5">
            <v>3420900341352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view="pageBreakPreview" topLeftCell="A40" zoomScaleNormal="100" zoomScaleSheetLayoutView="100" zoomScalePageLayoutView="90" workbookViewId="0">
      <selection activeCell="G5" sqref="G5"/>
    </sheetView>
  </sheetViews>
  <sheetFormatPr defaultRowHeight="15"/>
  <cols>
    <col min="1" max="1" width="5.42578125" customWidth="1"/>
    <col min="2" max="2" width="40.5703125" customWidth="1"/>
    <col min="3" max="3" width="14.140625" customWidth="1"/>
    <col min="4" max="5" width="13" customWidth="1"/>
    <col min="6" max="6" width="23.85546875" customWidth="1"/>
    <col min="7" max="7" width="23.5703125" customWidth="1"/>
    <col min="8" max="8" width="10.140625" customWidth="1"/>
    <col min="9" max="9" width="14.42578125" customWidth="1"/>
  </cols>
  <sheetData>
    <row r="1" spans="1:11" ht="23.25">
      <c r="A1" s="57" t="s">
        <v>31</v>
      </c>
      <c r="B1" s="57"/>
      <c r="C1" s="57"/>
      <c r="D1" s="57"/>
      <c r="E1" s="57"/>
      <c r="F1" s="57"/>
      <c r="G1" s="57"/>
      <c r="H1" s="57"/>
      <c r="I1" s="57"/>
      <c r="J1" s="5"/>
    </row>
    <row r="2" spans="1:11" ht="23.25">
      <c r="A2" s="57" t="s">
        <v>32</v>
      </c>
      <c r="B2" s="57"/>
      <c r="C2" s="57"/>
      <c r="D2" s="57"/>
      <c r="E2" s="57"/>
      <c r="F2" s="57"/>
      <c r="G2" s="57"/>
      <c r="H2" s="57"/>
      <c r="I2" s="57"/>
      <c r="J2" s="5"/>
    </row>
    <row r="3" spans="1:11" ht="23.25">
      <c r="A3" s="36"/>
      <c r="B3" s="36"/>
      <c r="C3" s="36"/>
      <c r="D3" s="36"/>
      <c r="E3" s="36"/>
      <c r="F3" s="36"/>
      <c r="G3" s="36"/>
      <c r="H3" s="36"/>
      <c r="I3" s="36"/>
      <c r="J3" s="5"/>
    </row>
    <row r="4" spans="1:11" ht="106.5" customHeight="1">
      <c r="A4" s="23" t="s">
        <v>0</v>
      </c>
      <c r="B4" s="23" t="s">
        <v>1</v>
      </c>
      <c r="C4" s="24" t="s">
        <v>2</v>
      </c>
      <c r="D4" s="24" t="s">
        <v>3</v>
      </c>
      <c r="E4" s="24" t="s">
        <v>4</v>
      </c>
      <c r="F4" s="23" t="s">
        <v>5</v>
      </c>
      <c r="G4" s="23" t="s">
        <v>6</v>
      </c>
      <c r="H4" s="23" t="s">
        <v>7</v>
      </c>
      <c r="I4" s="23" t="s">
        <v>8</v>
      </c>
      <c r="J4" s="5"/>
    </row>
    <row r="5" spans="1:11" s="19" customFormat="1" ht="93" customHeight="1">
      <c r="A5" s="4">
        <v>1</v>
      </c>
      <c r="B5" s="8" t="s">
        <v>33</v>
      </c>
      <c r="C5" s="41">
        <f>งานจัดซื้อ!E6</f>
        <v>60049.5</v>
      </c>
      <c r="D5" s="41">
        <f t="shared" ref="D5:D6" si="0">C5</f>
        <v>60049.5</v>
      </c>
      <c r="E5" s="44" t="s">
        <v>9</v>
      </c>
      <c r="F5" s="2" t="str">
        <f>งานจัดซื้อ!C6</f>
        <v>สหกรณ์โคนมไทมิลล์ จำกัด</v>
      </c>
      <c r="G5" s="2" t="str">
        <f t="shared" ref="G5:G6" si="1">F5</f>
        <v>สหกรณ์โคนมไทมิลล์ จำกัด</v>
      </c>
      <c r="H5" s="42" t="s">
        <v>25</v>
      </c>
      <c r="I5" s="23" t="s">
        <v>20</v>
      </c>
      <c r="J5" s="18"/>
    </row>
    <row r="6" spans="1:11" s="19" customFormat="1" ht="100.5" customHeight="1">
      <c r="A6" s="4">
        <v>2</v>
      </c>
      <c r="B6" s="8" t="s">
        <v>34</v>
      </c>
      <c r="C6" s="43">
        <f>งานจัดซื้อ!E7</f>
        <v>17300.259999999998</v>
      </c>
      <c r="D6" s="43">
        <f t="shared" si="0"/>
        <v>17300.259999999998</v>
      </c>
      <c r="E6" s="44" t="s">
        <v>9</v>
      </c>
      <c r="F6" s="2" t="str">
        <f>งานจัดซื้อ!C7</f>
        <v>สหกรณ์โคนมไทมิลล์ จำกัด</v>
      </c>
      <c r="G6" s="45" t="str">
        <f t="shared" si="1"/>
        <v>สหกรณ์โคนมไทมิลล์ จำกัด</v>
      </c>
      <c r="H6" s="46" t="s">
        <v>25</v>
      </c>
      <c r="I6" s="23" t="s">
        <v>20</v>
      </c>
    </row>
    <row r="7" spans="1:11" s="19" customFormat="1" ht="99" customHeight="1">
      <c r="A7" s="4">
        <v>3</v>
      </c>
      <c r="B7" s="8" t="s">
        <v>35</v>
      </c>
      <c r="C7" s="43">
        <f>งานจัดซื้อ!E8</f>
        <v>9350</v>
      </c>
      <c r="D7" s="43">
        <v>10000</v>
      </c>
      <c r="E7" s="44" t="s">
        <v>9</v>
      </c>
      <c r="F7" s="2" t="str">
        <f>งานจัดซื้อ!C8</f>
        <v>ร้านเทคนิคโอเอ</v>
      </c>
      <c r="G7" s="45" t="str">
        <f>F7</f>
        <v>ร้านเทคนิคโอเอ</v>
      </c>
      <c r="H7" s="46" t="s">
        <v>25</v>
      </c>
      <c r="I7" s="23" t="s">
        <v>20</v>
      </c>
      <c r="J7" s="18"/>
    </row>
    <row r="8" spans="1:11" s="19" customFormat="1" ht="90.75" customHeight="1">
      <c r="A8" s="4">
        <v>4</v>
      </c>
      <c r="B8" s="34" t="s">
        <v>36</v>
      </c>
      <c r="C8" s="47">
        <f>งานจัดซื้อ!E9</f>
        <v>1800</v>
      </c>
      <c r="D8" s="43">
        <f t="shared" ref="D8" si="2">C8</f>
        <v>1800</v>
      </c>
      <c r="E8" s="44" t="s">
        <v>9</v>
      </c>
      <c r="F8" s="2" t="str">
        <f>งานจัดซื้อ!C9</f>
        <v>อู่ทรายขาวรวมช่าง</v>
      </c>
      <c r="G8" s="45" t="str">
        <f>F8</f>
        <v>อู่ทรายขาวรวมช่าง</v>
      </c>
      <c r="H8" s="46" t="s">
        <v>25</v>
      </c>
      <c r="I8" s="23" t="s">
        <v>20</v>
      </c>
      <c r="J8" s="18"/>
      <c r="K8" s="2"/>
    </row>
    <row r="9" spans="1:11" s="19" customFormat="1" ht="89.25" customHeight="1">
      <c r="A9" s="4">
        <v>5</v>
      </c>
      <c r="B9" s="34" t="s">
        <v>37</v>
      </c>
      <c r="C9" s="47">
        <f>งานจัดซื้อ!E10</f>
        <v>7000</v>
      </c>
      <c r="D9" s="43">
        <f>C9</f>
        <v>7000</v>
      </c>
      <c r="E9" s="44" t="str">
        <f>E8</f>
        <v>เฉพาะเจาะจง</v>
      </c>
      <c r="F9" s="2" t="str">
        <f>งานจัดซื้อ!C10</f>
        <v>ร้านอุดมการไฟฟ้า</v>
      </c>
      <c r="G9" s="45" t="str">
        <f t="shared" ref="G9" si="3">F9</f>
        <v>ร้านอุดมการไฟฟ้า</v>
      </c>
      <c r="H9" s="46" t="str">
        <f>H8</f>
        <v>เป็นผู้มีคุณสมบัติตรงตามเงือนไขที่กำหนด</v>
      </c>
      <c r="I9" s="23" t="s">
        <v>20</v>
      </c>
      <c r="J9" s="18"/>
    </row>
    <row r="10" spans="1:11" s="19" customFormat="1" ht="88.5" customHeight="1">
      <c r="A10" s="4">
        <v>6</v>
      </c>
      <c r="B10" s="34" t="s">
        <v>38</v>
      </c>
      <c r="C10" s="47">
        <f>งานจัดซื้อ!E11</f>
        <v>3600</v>
      </c>
      <c r="D10" s="43">
        <f>C10</f>
        <v>3600</v>
      </c>
      <c r="E10" s="44" t="str">
        <f>E9</f>
        <v>เฉพาะเจาะจง</v>
      </c>
      <c r="F10" s="2" t="str">
        <f>งานจัดซื้อ!C11</f>
        <v>อู่ทรายขาวรวมช่าง</v>
      </c>
      <c r="G10" s="45" t="str">
        <f t="shared" ref="G10" si="4">F10</f>
        <v>อู่ทรายขาวรวมช่าง</v>
      </c>
      <c r="H10" s="46" t="str">
        <f>H9</f>
        <v>เป็นผู้มีคุณสมบัติตรงตามเงือนไขที่กำหนด</v>
      </c>
      <c r="I10" s="23" t="s">
        <v>20</v>
      </c>
      <c r="J10" s="18"/>
    </row>
    <row r="11" spans="1:11" s="19" customFormat="1" ht="102" customHeight="1">
      <c r="A11" s="4">
        <v>7</v>
      </c>
      <c r="B11" s="34" t="s">
        <v>39</v>
      </c>
      <c r="C11" s="47">
        <f>งานจัดซื้อ!E12</f>
        <v>45500</v>
      </c>
      <c r="D11" s="43">
        <f>C11</f>
        <v>45500</v>
      </c>
      <c r="E11" s="44" t="str">
        <f>E10</f>
        <v>เฉพาะเจาะจง</v>
      </c>
      <c r="F11" s="2" t="str">
        <f>งานจัดซื้อ!C12</f>
        <v>ร้านสามปอ</v>
      </c>
      <c r="G11" s="45" t="str">
        <f>F11</f>
        <v>ร้านสามปอ</v>
      </c>
      <c r="H11" s="46" t="str">
        <f>H10</f>
        <v>เป็นผู้มีคุณสมบัติตรงตามเงือนไขที่กำหนด</v>
      </c>
      <c r="I11" s="23" t="s">
        <v>20</v>
      </c>
      <c r="J11" s="18"/>
    </row>
    <row r="12" spans="1:11" s="19" customFormat="1" ht="102" customHeight="1">
      <c r="A12" s="4">
        <v>8</v>
      </c>
      <c r="B12" s="8" t="s">
        <v>40</v>
      </c>
      <c r="C12" s="47">
        <f>งานจัดซื้อ!E13</f>
        <v>2800</v>
      </c>
      <c r="D12" s="43">
        <f>C12</f>
        <v>2800</v>
      </c>
      <c r="E12" s="44" t="str">
        <f>E6</f>
        <v>เฉพาะเจาะจง</v>
      </c>
      <c r="F12" s="2" t="str">
        <f>งานจัดซื้อ!C13</f>
        <v>ร้านอุดมการไฟฟ้า</v>
      </c>
      <c r="G12" s="45" t="str">
        <f t="shared" ref="G12:G18" si="5">F12</f>
        <v>ร้านอุดมการไฟฟ้า</v>
      </c>
      <c r="H12" s="46" t="str">
        <f>H11</f>
        <v>เป็นผู้มีคุณสมบัติตรงตามเงือนไขที่กำหนด</v>
      </c>
      <c r="I12" s="23" t="s">
        <v>20</v>
      </c>
      <c r="J12" s="48"/>
    </row>
    <row r="13" spans="1:11" s="19" customFormat="1" ht="100.5" customHeight="1">
      <c r="A13" s="4">
        <v>9</v>
      </c>
      <c r="B13" s="8" t="s">
        <v>41</v>
      </c>
      <c r="C13" s="43">
        <f>งานจัดซื้อ!E14</f>
        <v>8900</v>
      </c>
      <c r="D13" s="43">
        <f t="shared" ref="D13:D15" si="6">C13</f>
        <v>8900</v>
      </c>
      <c r="E13" s="44" t="s">
        <v>9</v>
      </c>
      <c r="F13" s="2" t="str">
        <f>งานจัดซื้อ!C14</f>
        <v>ร้านอุดมการไฟฟ้า</v>
      </c>
      <c r="G13" s="45" t="str">
        <f t="shared" si="5"/>
        <v>ร้านอุดมการไฟฟ้า</v>
      </c>
      <c r="H13" s="46" t="s">
        <v>25</v>
      </c>
      <c r="I13" s="23" t="s">
        <v>20</v>
      </c>
    </row>
    <row r="14" spans="1:11" s="19" customFormat="1" ht="99" customHeight="1">
      <c r="A14" s="4">
        <v>10</v>
      </c>
      <c r="B14" s="8" t="s">
        <v>42</v>
      </c>
      <c r="C14" s="43">
        <f>งานจัดซื้อ!E15</f>
        <v>5465</v>
      </c>
      <c r="D14" s="43">
        <f t="shared" si="6"/>
        <v>5465</v>
      </c>
      <c r="E14" s="44" t="s">
        <v>9</v>
      </c>
      <c r="F14" s="2" t="str">
        <f>งานจัดซื้อ!C15</f>
        <v>ร้านเทคนิคโอเอ</v>
      </c>
      <c r="G14" s="45" t="str">
        <f t="shared" si="5"/>
        <v>ร้านเทคนิคโอเอ</v>
      </c>
      <c r="H14" s="46" t="s">
        <v>25</v>
      </c>
      <c r="I14" s="23" t="s">
        <v>20</v>
      </c>
      <c r="J14" s="18"/>
    </row>
    <row r="15" spans="1:11" s="19" customFormat="1" ht="99" customHeight="1">
      <c r="A15" s="4">
        <v>11</v>
      </c>
      <c r="B15" s="8" t="s">
        <v>43</v>
      </c>
      <c r="C15" s="47">
        <f>งานจัดซื้อ!E16</f>
        <v>497978</v>
      </c>
      <c r="D15" s="43">
        <f t="shared" si="6"/>
        <v>497978</v>
      </c>
      <c r="E15" s="44" t="s">
        <v>28</v>
      </c>
      <c r="F15" s="2" t="str">
        <f>งานจัดซื้อ!C16</f>
        <v>บ.ไนน์อินโนคราฟท์</v>
      </c>
      <c r="G15" s="45" t="str">
        <f t="shared" si="5"/>
        <v>บ.ไนน์อินโนคราฟท์</v>
      </c>
      <c r="H15" s="46" t="s">
        <v>25</v>
      </c>
      <c r="I15" s="23" t="s">
        <v>20</v>
      </c>
      <c r="J15" s="18"/>
      <c r="K15" s="2"/>
    </row>
    <row r="16" spans="1:11" s="19" customFormat="1" ht="89.25" customHeight="1">
      <c r="A16" s="4">
        <v>12</v>
      </c>
      <c r="B16" s="8" t="s">
        <v>44</v>
      </c>
      <c r="C16" s="47">
        <f>งานจัดซื้อ!E17</f>
        <v>18800</v>
      </c>
      <c r="D16" s="43">
        <f t="shared" ref="D16:D37" si="7">C16</f>
        <v>18800</v>
      </c>
      <c r="E16" s="44" t="str">
        <f>E6</f>
        <v>เฉพาะเจาะจง</v>
      </c>
      <c r="F16" s="2" t="str">
        <f>งานจัดซื้อ!C17</f>
        <v>หจก.นิรันดร์ดอทคอม</v>
      </c>
      <c r="G16" s="45" t="str">
        <f t="shared" si="5"/>
        <v>หจก.นิรันดร์ดอทคอม</v>
      </c>
      <c r="H16" s="46" t="str">
        <f t="shared" ref="H16:H31" si="8">H15</f>
        <v>เป็นผู้มีคุณสมบัติตรงตามเงือนไขที่กำหนด</v>
      </c>
      <c r="I16" s="23" t="s">
        <v>20</v>
      </c>
      <c r="J16" s="18"/>
    </row>
    <row r="17" spans="1:10" s="19" customFormat="1" ht="88.5" customHeight="1">
      <c r="A17" s="4">
        <v>13</v>
      </c>
      <c r="B17" s="8" t="s">
        <v>45</v>
      </c>
      <c r="C17" s="47">
        <f>งานจัดซื้อ!E18</f>
        <v>24000</v>
      </c>
      <c r="D17" s="43">
        <f t="shared" si="7"/>
        <v>24000</v>
      </c>
      <c r="E17" s="44" t="str">
        <f>E6</f>
        <v>เฉพาะเจาะจง</v>
      </c>
      <c r="F17" s="2" t="str">
        <f>งานจัดซื้อ!C18</f>
        <v>หจก.นิรันดร์ดอทคอม</v>
      </c>
      <c r="G17" s="45" t="str">
        <f t="shared" ref="G17" si="9">F17</f>
        <v>หจก.นิรันดร์ดอทคอม</v>
      </c>
      <c r="H17" s="46" t="str">
        <f t="shared" si="8"/>
        <v>เป็นผู้มีคุณสมบัติตรงตามเงือนไขที่กำหนด</v>
      </c>
      <c r="I17" s="23" t="s">
        <v>20</v>
      </c>
      <c r="J17" s="18"/>
    </row>
    <row r="18" spans="1:10" s="19" customFormat="1" ht="102" customHeight="1">
      <c r="A18" s="4">
        <v>14</v>
      </c>
      <c r="B18" s="8" t="s">
        <v>46</v>
      </c>
      <c r="C18" s="47">
        <f>งานจัดซื้อ!E19</f>
        <v>378000</v>
      </c>
      <c r="D18" s="43">
        <f t="shared" si="7"/>
        <v>378000</v>
      </c>
      <c r="E18" s="44" t="str">
        <f>E6</f>
        <v>เฉพาะเจาะจง</v>
      </c>
      <c r="F18" s="2" t="str">
        <f>งานจัดซื้อ!C19</f>
        <v>ส.เจริญทรัพย์</v>
      </c>
      <c r="G18" s="45" t="str">
        <f t="shared" si="5"/>
        <v>ส.เจริญทรัพย์</v>
      </c>
      <c r="H18" s="46" t="str">
        <f t="shared" si="8"/>
        <v>เป็นผู้มีคุณสมบัติตรงตามเงือนไขที่กำหนด</v>
      </c>
      <c r="I18" s="23" t="s">
        <v>20</v>
      </c>
      <c r="J18" s="18"/>
    </row>
    <row r="19" spans="1:10" s="19" customFormat="1" ht="102" customHeight="1">
      <c r="A19" s="4">
        <v>15</v>
      </c>
      <c r="B19" s="40" t="str">
        <f>งานจัดจ้าง!D6</f>
        <v>ค่าจ้างเหมาบริการประจำหน่วยกู้ชีพ</v>
      </c>
      <c r="C19" s="47">
        <f>งานจัดจ้าง!E6</f>
        <v>9000</v>
      </c>
      <c r="D19" s="43">
        <f>C19</f>
        <v>9000</v>
      </c>
      <c r="E19" s="44" t="str">
        <f t="shared" ref="E19:E31" si="10">E18</f>
        <v>เฉพาะเจาะจง</v>
      </c>
      <c r="F19" s="2" t="str">
        <f>งานจัดจ้าง!C6</f>
        <v>นางสาวปาริตา สมัยคำ</v>
      </c>
      <c r="G19" s="45" t="str">
        <f t="shared" ref="G19:G22" si="11">F19</f>
        <v>นางสาวปาริตา สมัยคำ</v>
      </c>
      <c r="H19" s="46" t="str">
        <f t="shared" si="8"/>
        <v>เป็นผู้มีคุณสมบัติตรงตามเงือนไขที่กำหนด</v>
      </c>
      <c r="I19" s="23" t="s">
        <v>20</v>
      </c>
      <c r="J19" s="18"/>
    </row>
    <row r="20" spans="1:10" s="19" customFormat="1" ht="89.25" customHeight="1">
      <c r="A20" s="4">
        <v>16</v>
      </c>
      <c r="B20" s="40" t="str">
        <f>งานจัดจ้าง!D7</f>
        <v>ค่าจ้างเหมาบริการประจำหน่วยกู้ชีพ</v>
      </c>
      <c r="C20" s="47">
        <f>งานจัดจ้าง!E7</f>
        <v>9000</v>
      </c>
      <c r="D20" s="43">
        <f t="shared" si="7"/>
        <v>9000</v>
      </c>
      <c r="E20" s="44" t="str">
        <f>E6</f>
        <v>เฉพาะเจาะจง</v>
      </c>
      <c r="F20" s="2" t="str">
        <f>งานจัดจ้าง!C7</f>
        <v>นายอนุรักษ์ พรมมา</v>
      </c>
      <c r="G20" s="45" t="str">
        <f t="shared" si="11"/>
        <v>นายอนุรักษ์ พรมมา</v>
      </c>
      <c r="H20" s="46" t="str">
        <f t="shared" si="8"/>
        <v>เป็นผู้มีคุณสมบัติตรงตามเงือนไขที่กำหนด</v>
      </c>
      <c r="I20" s="23" t="s">
        <v>20</v>
      </c>
      <c r="J20" s="18"/>
    </row>
    <row r="21" spans="1:10" s="19" customFormat="1" ht="88.5" customHeight="1">
      <c r="A21" s="4">
        <v>17</v>
      </c>
      <c r="B21" s="40" t="str">
        <f>งานจัดจ้าง!D8</f>
        <v>ค่าจ้างเหมาบริการประจำหน่วยกู้ชีพ</v>
      </c>
      <c r="C21" s="47">
        <f>งานจัดจ้าง!E8</f>
        <v>9000</v>
      </c>
      <c r="D21" s="43">
        <f t="shared" si="7"/>
        <v>9000</v>
      </c>
      <c r="E21" s="44" t="str">
        <f t="shared" si="10"/>
        <v>เฉพาะเจาะจง</v>
      </c>
      <c r="F21" s="2" t="str">
        <f>งานจัดจ้าง!C8</f>
        <v>นายจตุรงค์ บริพันธ์</v>
      </c>
      <c r="G21" s="45" t="str">
        <f t="shared" si="11"/>
        <v>นายจตุรงค์ บริพันธ์</v>
      </c>
      <c r="H21" s="46" t="str">
        <f t="shared" si="8"/>
        <v>เป็นผู้มีคุณสมบัติตรงตามเงือนไขที่กำหนด</v>
      </c>
      <c r="I21" s="23" t="s">
        <v>20</v>
      </c>
      <c r="J21" s="18"/>
    </row>
    <row r="22" spans="1:10" s="19" customFormat="1" ht="102" customHeight="1">
      <c r="A22" s="4">
        <v>18</v>
      </c>
      <c r="B22" s="40" t="str">
        <f>งานจัดจ้าง!D9</f>
        <v>ค่าจ้าเหมาบริการประจำหน่วยกู้ชีพ</v>
      </c>
      <c r="C22" s="47">
        <f>งานจัดจ้าง!E9</f>
        <v>9000</v>
      </c>
      <c r="D22" s="43">
        <f t="shared" si="7"/>
        <v>9000</v>
      </c>
      <c r="E22" s="44" t="str">
        <f t="shared" si="10"/>
        <v>เฉพาะเจาะจง</v>
      </c>
      <c r="F22" s="2" t="str">
        <f>งานจัดจ้าง!C9</f>
        <v xml:space="preserve">นายเกษมสันต์ บัวระพันธ์ </v>
      </c>
      <c r="G22" s="45" t="str">
        <f t="shared" si="11"/>
        <v xml:space="preserve">นายเกษมสันต์ บัวระพันธ์ </v>
      </c>
      <c r="H22" s="46" t="str">
        <f t="shared" si="8"/>
        <v>เป็นผู้มีคุณสมบัติตรงตามเงือนไขที่กำหนด</v>
      </c>
      <c r="I22" s="23" t="s">
        <v>20</v>
      </c>
      <c r="J22" s="18"/>
    </row>
    <row r="23" spans="1:10" s="19" customFormat="1" ht="102" customHeight="1">
      <c r="A23" s="4">
        <v>19</v>
      </c>
      <c r="B23" s="40" t="str">
        <f>งานจัดจ้าง!D10</f>
        <v>ค่าจ้างเหมาบริการประจำหน่วยกู้ชีพ</v>
      </c>
      <c r="C23" s="47">
        <f>งานจัดจ้าง!E10</f>
        <v>9000</v>
      </c>
      <c r="D23" s="43">
        <f t="shared" si="7"/>
        <v>9000</v>
      </c>
      <c r="E23" s="44" t="str">
        <f t="shared" si="10"/>
        <v>เฉพาะเจาะจง</v>
      </c>
      <c r="F23" s="2" t="str">
        <f>งานจัดจ้าง!C10</f>
        <v>นางอลิษา เกิดสวรรค์</v>
      </c>
      <c r="G23" s="45" t="str">
        <f t="shared" ref="G23:G26" si="12">F23</f>
        <v>นางอลิษา เกิดสวรรค์</v>
      </c>
      <c r="H23" s="46" t="str">
        <f t="shared" si="8"/>
        <v>เป็นผู้มีคุณสมบัติตรงตามเงือนไขที่กำหนด</v>
      </c>
      <c r="I23" s="23" t="s">
        <v>20</v>
      </c>
      <c r="J23" s="18"/>
    </row>
    <row r="24" spans="1:10" ht="105">
      <c r="A24" s="4">
        <v>20</v>
      </c>
      <c r="B24" s="40" t="str">
        <f>งานจัดจ้าง!D11</f>
        <v>ค่าจ้างเหมาบริการประจำหน่วยกู้ชีพ</v>
      </c>
      <c r="C24" s="47">
        <f>งานจัดจ้าง!E11</f>
        <v>9000</v>
      </c>
      <c r="D24" s="43">
        <f t="shared" si="7"/>
        <v>9000</v>
      </c>
      <c r="E24" s="44" t="str">
        <f>E6</f>
        <v>เฉพาะเจาะจง</v>
      </c>
      <c r="F24" s="2" t="str">
        <f>งานจัดจ้าง!C11</f>
        <v>นายเรวัฒน์ สุทธิ</v>
      </c>
      <c r="G24" s="45" t="str">
        <f t="shared" si="12"/>
        <v>นายเรวัฒน์ สุทธิ</v>
      </c>
      <c r="H24" s="46" t="str">
        <f t="shared" si="8"/>
        <v>เป็นผู้มีคุณสมบัติตรงตามเงือนไขที่กำหนด</v>
      </c>
      <c r="I24" s="23" t="s">
        <v>20</v>
      </c>
    </row>
    <row r="25" spans="1:10" ht="105">
      <c r="A25" s="4">
        <v>21</v>
      </c>
      <c r="B25" s="40" t="str">
        <f>งานจัดจ้าง!D12</f>
        <v>ค่าจ้างเหมาบริการประจำหน่วยกู้ชีพ</v>
      </c>
      <c r="C25" s="47">
        <f>งานจัดจ้าง!E12</f>
        <v>9000</v>
      </c>
      <c r="D25" s="43">
        <v>28880</v>
      </c>
      <c r="E25" s="44" t="str">
        <f t="shared" si="10"/>
        <v>เฉพาะเจาะจง</v>
      </c>
      <c r="F25" s="2" t="str">
        <f>งานจัดจ้าง!C12</f>
        <v>นายยิ่ง วังหิน</v>
      </c>
      <c r="G25" s="45" t="str">
        <f>F25</f>
        <v>นายยิ่ง วังหิน</v>
      </c>
      <c r="H25" s="46" t="str">
        <f t="shared" si="8"/>
        <v>เป็นผู้มีคุณสมบัติตรงตามเงือนไขที่กำหนด</v>
      </c>
      <c r="I25" s="23" t="s">
        <v>20</v>
      </c>
    </row>
    <row r="26" spans="1:10" ht="105">
      <c r="A26" s="4">
        <v>22</v>
      </c>
      <c r="B26" s="40" t="str">
        <f>งานจัดจ้าง!D13</f>
        <v>ค่าจ้างเหมาบริการประจำหน่วยกู้ชีพ</v>
      </c>
      <c r="C26" s="47">
        <f>งานจัดจ้าง!E13</f>
        <v>9000</v>
      </c>
      <c r="D26" s="43">
        <v>6145</v>
      </c>
      <c r="E26" s="44" t="str">
        <f t="shared" si="10"/>
        <v>เฉพาะเจาะจง</v>
      </c>
      <c r="F26" s="2" t="str">
        <f>งานจัดจ้าง!C13</f>
        <v>นายเชาว์รัตน์ วิพายา</v>
      </c>
      <c r="G26" s="45" t="str">
        <f t="shared" si="12"/>
        <v>นายเชาว์รัตน์ วิพายา</v>
      </c>
      <c r="H26" s="46" t="str">
        <f t="shared" si="8"/>
        <v>เป็นผู้มีคุณสมบัติตรงตามเงือนไขที่กำหนด</v>
      </c>
      <c r="I26" s="23" t="s">
        <v>20</v>
      </c>
    </row>
    <row r="27" spans="1:10" ht="105">
      <c r="A27" s="4">
        <v>23</v>
      </c>
      <c r="B27" s="40" t="str">
        <f>งานจัดจ้าง!D14</f>
        <v>ค่าจ้างเหมาบริการประจำหน่วยกู้ชีพ</v>
      </c>
      <c r="C27" s="47">
        <f>งานจัดจ้าง!E14</f>
        <v>9000</v>
      </c>
      <c r="D27" s="43">
        <f t="shared" si="7"/>
        <v>9000</v>
      </c>
      <c r="E27" s="44" t="str">
        <f t="shared" si="10"/>
        <v>เฉพาะเจาะจง</v>
      </c>
      <c r="F27" s="2" t="str">
        <f>งานจัดจ้าง!C14</f>
        <v>นายปิยะวัฒน์ ณะน่าน</v>
      </c>
      <c r="G27" s="45" t="str">
        <f t="shared" ref="G27:G28" si="13">F27</f>
        <v>นายปิยะวัฒน์ ณะน่าน</v>
      </c>
      <c r="H27" s="46" t="str">
        <f t="shared" si="8"/>
        <v>เป็นผู้มีคุณสมบัติตรงตามเงือนไขที่กำหนด</v>
      </c>
      <c r="I27" s="23" t="s">
        <v>20</v>
      </c>
    </row>
    <row r="28" spans="1:10" ht="105">
      <c r="A28" s="4">
        <v>24</v>
      </c>
      <c r="B28" s="40" t="str">
        <f>งานจัดจ้าง!D15</f>
        <v>ค่าจ้างเหมาคนดูแลและรักษาสถานีสูบน้ำไฟฟ้า ม.1</v>
      </c>
      <c r="C28" s="47">
        <f>งานจัดจ้าง!E15</f>
        <v>9000</v>
      </c>
      <c r="D28" s="43">
        <f t="shared" si="7"/>
        <v>9000</v>
      </c>
      <c r="E28" s="44" t="str">
        <f t="shared" si="10"/>
        <v>เฉพาะเจาะจง</v>
      </c>
      <c r="F28" s="2" t="str">
        <f>งานจัดจ้าง!C15</f>
        <v xml:space="preserve">นางสาวประภาพร ยศปัญญา
</v>
      </c>
      <c r="G28" s="45" t="str">
        <f t="shared" si="13"/>
        <v xml:space="preserve">นางสาวประภาพร ยศปัญญา
</v>
      </c>
      <c r="H28" s="46" t="str">
        <f t="shared" si="8"/>
        <v>เป็นผู้มีคุณสมบัติตรงตามเงือนไขที่กำหนด</v>
      </c>
      <c r="I28" s="23" t="s">
        <v>20</v>
      </c>
    </row>
    <row r="29" spans="1:10" ht="105">
      <c r="A29" s="4">
        <v>25</v>
      </c>
      <c r="B29" s="40" t="str">
        <f>งานจัดจ้าง!D16</f>
        <v>ค่าจ้างเหมาคนดูแลและรักษาสถานีสูบน้ำไฟฟ้า ม.9</v>
      </c>
      <c r="C29" s="47">
        <f>งานจัดจ้าง!E16</f>
        <v>9000</v>
      </c>
      <c r="D29" s="43">
        <f t="shared" si="7"/>
        <v>9000</v>
      </c>
      <c r="E29" s="44" t="str">
        <f t="shared" si="10"/>
        <v>เฉพาะเจาะจง</v>
      </c>
      <c r="F29" s="2" t="str">
        <f>งานจัดจ้าง!C16</f>
        <v xml:space="preserve"> นายไพทูลย์ มิตสาทุม</v>
      </c>
      <c r="G29" s="45" t="str">
        <f>F29</f>
        <v xml:space="preserve"> นายไพทูลย์ มิตสาทุม</v>
      </c>
      <c r="H29" s="46" t="str">
        <f t="shared" si="8"/>
        <v>เป็นผู้มีคุณสมบัติตรงตามเงือนไขที่กำหนด</v>
      </c>
      <c r="I29" s="23" t="s">
        <v>20</v>
      </c>
    </row>
    <row r="30" spans="1:10" ht="105">
      <c r="A30" s="4">
        <v>26</v>
      </c>
      <c r="B30" s="40" t="str">
        <f>งานจัดจ้าง!D17</f>
        <v>ค่าจ้างเหมาคนดูแลและรักษาสถานีสูบน้ำไฟฟ้า ม.14</v>
      </c>
      <c r="C30" s="47">
        <f>งานจัดจ้าง!E17</f>
        <v>9000</v>
      </c>
      <c r="D30" s="43">
        <f t="shared" si="7"/>
        <v>9000</v>
      </c>
      <c r="E30" s="44" t="str">
        <f t="shared" si="10"/>
        <v>เฉพาะเจาะจง</v>
      </c>
      <c r="F30" s="2" t="str">
        <f>งานจัดจ้าง!C17</f>
        <v>นายพรชัย ใบยา</v>
      </c>
      <c r="G30" s="45" t="s">
        <v>27</v>
      </c>
      <c r="H30" s="46" t="str">
        <f t="shared" si="8"/>
        <v>เป็นผู้มีคุณสมบัติตรงตามเงือนไขที่กำหนด</v>
      </c>
      <c r="I30" s="23" t="s">
        <v>20</v>
      </c>
    </row>
    <row r="31" spans="1:10" ht="105">
      <c r="A31" s="4"/>
      <c r="B31" s="40" t="str">
        <f>งานจัดจ้าง!$D$19</f>
        <v>ค่าจ้างเหมาผู้ช่วยการเงิน</v>
      </c>
      <c r="C31" s="47">
        <f>งานจัดจ้าง!E18</f>
        <v>9000</v>
      </c>
      <c r="D31" s="43"/>
      <c r="E31" s="44" t="str">
        <f t="shared" si="10"/>
        <v>เฉพาะเจาะจง</v>
      </c>
      <c r="F31" s="8" t="s">
        <v>96</v>
      </c>
      <c r="G31" s="45"/>
      <c r="H31" s="46" t="str">
        <f t="shared" si="8"/>
        <v>เป็นผู้มีคุณสมบัติตรงตามเงือนไขที่กำหนด</v>
      </c>
      <c r="I31" s="23" t="s">
        <v>20</v>
      </c>
    </row>
    <row r="32" spans="1:10" ht="105">
      <c r="A32" s="4">
        <v>27</v>
      </c>
      <c r="B32" s="40" t="str">
        <f>งานจัดจ้าง!D18</f>
        <v>ค่าจ้างเหมาผู้ช่วยงานการศึกษา</v>
      </c>
      <c r="C32" s="47">
        <f>งานจัดจ้าง!E19</f>
        <v>9000</v>
      </c>
      <c r="D32" s="43">
        <f t="shared" si="7"/>
        <v>9000</v>
      </c>
      <c r="E32" s="44" t="str">
        <f>E30</f>
        <v>เฉพาะเจาะจง</v>
      </c>
      <c r="F32" s="2" t="str">
        <f>งานจัดจ้าง!$C$18</f>
        <v>นางสาววิสุดา มูลกองศรี</v>
      </c>
      <c r="G32" s="45" t="str">
        <f t="shared" ref="G32:G33" si="14">F32</f>
        <v>นางสาววิสุดา มูลกองศรี</v>
      </c>
      <c r="H32" s="46" t="str">
        <f>H30</f>
        <v>เป็นผู้มีคุณสมบัติตรงตามเงือนไขที่กำหนด</v>
      </c>
      <c r="I32" s="23" t="s">
        <v>20</v>
      </c>
    </row>
    <row r="33" spans="1:9" ht="105">
      <c r="A33" s="4">
        <v>28</v>
      </c>
      <c r="B33" s="8" t="str">
        <f>งานจัดจ้าง!D20</f>
        <v>ค่าจ้างเหมาคนงานเก็บค่าน้ำประปาและค่าขยะ</v>
      </c>
      <c r="C33" s="47">
        <f>งานจัดจ้าง!E20</f>
        <v>9000</v>
      </c>
      <c r="D33" s="43">
        <f t="shared" si="7"/>
        <v>9000</v>
      </c>
      <c r="E33" s="44" t="str">
        <f t="shared" ref="E33:E36" si="15">E32</f>
        <v>เฉพาะเจาะจง</v>
      </c>
      <c r="F33" s="2" t="str">
        <f>งานจัดจ้าง!C20</f>
        <v>นายสีรอง อะวะตา</v>
      </c>
      <c r="G33" s="45" t="str">
        <f t="shared" si="14"/>
        <v>นายสีรอง อะวะตา</v>
      </c>
      <c r="H33" s="46" t="str">
        <f t="shared" ref="H33:H36" si="16">H32</f>
        <v>เป็นผู้มีคุณสมบัติตรงตามเงือนไขที่กำหนด</v>
      </c>
      <c r="I33" s="23" t="s">
        <v>20</v>
      </c>
    </row>
    <row r="34" spans="1:9" ht="105">
      <c r="A34" s="4">
        <v>29</v>
      </c>
      <c r="B34" s="8" t="str">
        <f>งานจัดจ้าง!D21</f>
        <v>ค่าจ้างเหมาคนงานเก็บค่าน้ำประปาและค่าขยะ</v>
      </c>
      <c r="C34" s="47">
        <f>งานจัดจ้าง!E21</f>
        <v>9000</v>
      </c>
      <c r="D34" s="43">
        <f t="shared" si="7"/>
        <v>9000</v>
      </c>
      <c r="E34" s="44" t="str">
        <f t="shared" si="15"/>
        <v>เฉพาะเจาะจง</v>
      </c>
      <c r="F34" s="2" t="str">
        <f>งานจัดจ้าง!C21</f>
        <v>นายพิพัฒน์  รัตนภักดี</v>
      </c>
      <c r="G34" s="45" t="str">
        <f>F34</f>
        <v>นายพิพัฒน์  รัตนภักดี</v>
      </c>
      <c r="H34" s="46" t="str">
        <f t="shared" si="16"/>
        <v>เป็นผู้มีคุณสมบัติตรงตามเงือนไขที่กำหนด</v>
      </c>
      <c r="I34" s="23" t="s">
        <v>20</v>
      </c>
    </row>
    <row r="35" spans="1:9" ht="105">
      <c r="A35" s="4">
        <v>30</v>
      </c>
      <c r="B35" s="8" t="str">
        <f>งานจัดจ้าง!D22</f>
        <v>ค่าจ้างเหมาแม่บ้านทำความสะอาด</v>
      </c>
      <c r="C35" s="47">
        <f>งานจัดจ้าง!E22</f>
        <v>9000</v>
      </c>
      <c r="D35" s="43">
        <f t="shared" si="7"/>
        <v>9000</v>
      </c>
      <c r="E35" s="44" t="str">
        <f t="shared" si="15"/>
        <v>เฉพาะเจาะจง</v>
      </c>
      <c r="F35" s="2" t="str">
        <f>งานจัดจ้าง!C22</f>
        <v>นางสาวณัฐณี เกษทองมา</v>
      </c>
      <c r="G35" s="45" t="str">
        <f t="shared" ref="G35:G36" si="17">F35</f>
        <v>นางสาวณัฐณี เกษทองมา</v>
      </c>
      <c r="H35" s="46" t="str">
        <f t="shared" si="16"/>
        <v>เป็นผู้มีคุณสมบัติตรงตามเงือนไขที่กำหนด</v>
      </c>
      <c r="I35" s="23" t="s">
        <v>20</v>
      </c>
    </row>
    <row r="36" spans="1:9" ht="105">
      <c r="A36" s="4">
        <v>31</v>
      </c>
      <c r="B36" s="34" t="str">
        <f>งานจัดจ้าง!D23</f>
        <v>ค่าจ้างเหมาผู้ช่วยงานป้องกันและบรรเทาสาธารณภัย</v>
      </c>
      <c r="C36" s="47">
        <f>งานจัดจ้าง!E23</f>
        <v>9000</v>
      </c>
      <c r="D36" s="43">
        <f t="shared" si="7"/>
        <v>9000</v>
      </c>
      <c r="E36" s="44" t="str">
        <f t="shared" si="15"/>
        <v>เฉพาะเจาะจง</v>
      </c>
      <c r="F36" s="2" t="str">
        <f>งานจัดจ้าง!C23</f>
        <v>ร.ต.หญิงยลรดา จวบศรี</v>
      </c>
      <c r="G36" s="45" t="str">
        <f t="shared" si="17"/>
        <v>ร.ต.หญิงยลรดา จวบศรี</v>
      </c>
      <c r="H36" s="46" t="str">
        <f t="shared" si="16"/>
        <v>เป็นผู้มีคุณสมบัติตรงตามเงือนไขที่กำหนด</v>
      </c>
      <c r="I36" s="23" t="s">
        <v>20</v>
      </c>
    </row>
    <row r="37" spans="1:9" ht="105">
      <c r="A37" s="4">
        <v>32</v>
      </c>
      <c r="B37" s="34" t="str">
        <f>งานจัดจ้าง!D24</f>
        <v>ค่าจ้างเหมาผู้ช่วยงานจัดเก็บรายได้</v>
      </c>
      <c r="C37" s="47">
        <f>งานจัดจ้าง!E24</f>
        <v>9000</v>
      </c>
      <c r="D37" s="43">
        <f t="shared" si="7"/>
        <v>9000</v>
      </c>
      <c r="E37" s="44" t="str">
        <f t="shared" ref="E37:E39" si="18">E36</f>
        <v>เฉพาะเจาะจง</v>
      </c>
      <c r="F37" s="2" t="str">
        <f>งานจัดจ้าง!C24</f>
        <v>นางสาวพิมพ์ผกา
กองสังข์</v>
      </c>
      <c r="G37" s="45" t="str">
        <f t="shared" ref="G37:G45" si="19">F37</f>
        <v>นางสาวพิมพ์ผกา
กองสังข์</v>
      </c>
      <c r="H37" s="46" t="str">
        <f>H36</f>
        <v>เป็นผู้มีคุณสมบัติตรงตามเงือนไขที่กำหนด</v>
      </c>
      <c r="I37" s="23" t="s">
        <v>20</v>
      </c>
    </row>
    <row r="38" spans="1:9" ht="105.75" customHeight="1">
      <c r="A38" s="4">
        <v>33</v>
      </c>
      <c r="B38" s="34" t="str">
        <f>งานจัดจ้าง!D25</f>
        <v>ค่าจ้างเหมาผู้ช่วยงานจัดเก็บรายได้</v>
      </c>
      <c r="C38" s="47">
        <f>งานจัดจ้าง!E25</f>
        <v>9000</v>
      </c>
      <c r="D38" s="43">
        <f t="shared" ref="D38:D45" si="20">C38</f>
        <v>9000</v>
      </c>
      <c r="E38" s="44" t="str">
        <f t="shared" si="18"/>
        <v>เฉพาะเจาะจง</v>
      </c>
      <c r="F38" s="2" t="str">
        <f>งานจัดจ้าง!C25</f>
        <v>นางสาวอรทัย ไชยขัน</v>
      </c>
      <c r="G38" s="45" t="str">
        <f t="shared" si="19"/>
        <v>นางสาวอรทัย ไชยขัน</v>
      </c>
      <c r="H38" s="46" t="str">
        <f>H37</f>
        <v>เป็นผู้มีคุณสมบัติตรงตามเงือนไขที่กำหนด</v>
      </c>
      <c r="I38" s="23" t="s">
        <v>20</v>
      </c>
    </row>
    <row r="39" spans="1:9" ht="105">
      <c r="A39" s="4">
        <v>34</v>
      </c>
      <c r="B39" s="34" t="str">
        <f>งานจัดจ้าง!D26</f>
        <v>จ้างเหมาผู้ช่วยนิติกร</v>
      </c>
      <c r="C39" s="47">
        <f>งานจัดจ้าง!E26</f>
        <v>9000</v>
      </c>
      <c r="D39" s="43">
        <f t="shared" si="20"/>
        <v>9000</v>
      </c>
      <c r="E39" s="44" t="str">
        <f t="shared" si="18"/>
        <v>เฉพาะเจาะจง</v>
      </c>
      <c r="F39" s="2" t="str">
        <f>งานจัดจ้าง!C26</f>
        <v xml:space="preserve">น.ส.สุจินันต์ เสนามา </v>
      </c>
      <c r="G39" s="45" t="str">
        <f t="shared" si="19"/>
        <v xml:space="preserve">น.ส.สุจินันต์ เสนามา </v>
      </c>
      <c r="H39" s="46" t="str">
        <f>H37</f>
        <v>เป็นผู้มีคุณสมบัติตรงตามเงือนไขที่กำหนด</v>
      </c>
      <c r="I39" s="23" t="s">
        <v>20</v>
      </c>
    </row>
    <row r="40" spans="1:9" ht="93" customHeight="1">
      <c r="A40" s="4">
        <v>35</v>
      </c>
      <c r="B40" s="8" t="str">
        <f>งานจัดจ้าง!D27</f>
        <v>ค่าจ้างเหมาเวรยาม</v>
      </c>
      <c r="C40" s="47">
        <f>งานจัดจ้าง!E27</f>
        <v>9000</v>
      </c>
      <c r="D40" s="43">
        <f t="shared" si="20"/>
        <v>9000</v>
      </c>
      <c r="E40" s="44" t="str">
        <f>E39</f>
        <v>เฉพาะเจาะจง</v>
      </c>
      <c r="F40" s="2" t="str">
        <f>งานจัดจ้าง!C27</f>
        <v>นายเชิดชัย ขันเพชร</v>
      </c>
      <c r="G40" s="45" t="str">
        <f t="shared" si="19"/>
        <v>นายเชิดชัย ขันเพชร</v>
      </c>
      <c r="H40" s="46" t="str">
        <f>H39</f>
        <v>เป็นผู้มีคุณสมบัติตรงตามเงือนไขที่กำหนด</v>
      </c>
      <c r="I40" s="23" t="s">
        <v>20</v>
      </c>
    </row>
    <row r="41" spans="1:9" ht="97.5" customHeight="1">
      <c r="A41" s="4">
        <v>36</v>
      </c>
      <c r="B41" s="8" t="str">
        <f>งานจัดจ้าง!D28</f>
        <v>ค่าจ้างเหมาธุรการกองช่าง</v>
      </c>
      <c r="C41" s="47">
        <f>งานจัดจ้าง!E28</f>
        <v>9000</v>
      </c>
      <c r="D41" s="43">
        <f t="shared" si="20"/>
        <v>9000</v>
      </c>
      <c r="E41" s="44" t="str">
        <f t="shared" ref="E41:E42" si="21">E40</f>
        <v>เฉพาะเจาะจง</v>
      </c>
      <c r="F41" s="2" t="str">
        <f>งานจัดจ้าง!C28</f>
        <v>นางสาวนันฑิตา เสมาทอง</v>
      </c>
      <c r="G41" s="45" t="str">
        <f t="shared" si="19"/>
        <v>นางสาวนันฑิตา เสมาทอง</v>
      </c>
      <c r="H41" s="46" t="str">
        <f>H39</f>
        <v>เป็นผู้มีคุณสมบัติตรงตามเงือนไขที่กำหนด</v>
      </c>
      <c r="I41" s="23" t="s">
        <v>20</v>
      </c>
    </row>
    <row r="42" spans="1:9" ht="92.25" customHeight="1">
      <c r="A42" s="4">
        <v>37</v>
      </c>
      <c r="B42" s="8" t="str">
        <f>งานจัดจ้าง!D29</f>
        <v>จ้างเหมาพนักงานทำบัญชีศูนย์พัฒนาเด็กเล็ก</v>
      </c>
      <c r="C42" s="47">
        <f>งานจัดจ้าง!E29</f>
        <v>9000</v>
      </c>
      <c r="D42" s="43">
        <f t="shared" si="20"/>
        <v>9000</v>
      </c>
      <c r="E42" s="44" t="str">
        <f t="shared" si="21"/>
        <v>เฉพาะเจาะจง</v>
      </c>
      <c r="F42" s="2" t="str">
        <f>งานจัดจ้าง!C29</f>
        <v>นางสาวณีรนุช แสงวงศ์</v>
      </c>
      <c r="G42" s="45" t="str">
        <f t="shared" si="19"/>
        <v>นางสาวณีรนุช แสงวงศ์</v>
      </c>
      <c r="H42" s="46" t="str">
        <f>H40</f>
        <v>เป็นผู้มีคุณสมบัติตรงตามเงือนไขที่กำหนด</v>
      </c>
      <c r="I42" s="23" t="s">
        <v>20</v>
      </c>
    </row>
    <row r="43" spans="1:9" ht="92.25" customHeight="1">
      <c r="A43" s="4"/>
      <c r="B43" s="8" t="str">
        <f>งานจัดจ้าง!D30</f>
        <v>ค่าจ้างเหมาคนงานประจำรถน้ำอเนกประสงค์</v>
      </c>
      <c r="C43" s="47">
        <f>งานจัดจ้าง!E30</f>
        <v>9000</v>
      </c>
      <c r="D43" s="43"/>
      <c r="E43" s="44"/>
      <c r="F43" s="2" t="str">
        <f>งานจัดจ้าง!C30</f>
        <v>นายพุฒิพงศ์ พิมพ์สวรรค์</v>
      </c>
      <c r="G43" s="8" t="s">
        <v>84</v>
      </c>
      <c r="H43" s="46" t="str">
        <f>H41</f>
        <v>เป็นผู้มีคุณสมบัติตรงตามเงือนไขที่กำหนด</v>
      </c>
      <c r="I43" s="23" t="s">
        <v>20</v>
      </c>
    </row>
    <row r="44" spans="1:9" ht="105.75" customHeight="1">
      <c r="A44" s="4">
        <v>38</v>
      </c>
      <c r="B44" s="8" t="str">
        <f>งานจัดจ้าง!D31</f>
        <v>ค่าจ้างเหมาคนงานประจำรถน้ำอเนกประสงค์</v>
      </c>
      <c r="C44" s="47">
        <f>งานจัดจ้าง!E31</f>
        <v>9000</v>
      </c>
      <c r="D44" s="43">
        <f t="shared" si="20"/>
        <v>9000</v>
      </c>
      <c r="E44" s="44" t="str">
        <f>E39</f>
        <v>เฉพาะเจาะจง</v>
      </c>
      <c r="F44" s="2" t="str">
        <f>งานจัดจ้าง!C31</f>
        <v>นายอดุลวิตย์ จันทนิตย์</v>
      </c>
      <c r="G44" s="45" t="str">
        <f t="shared" si="19"/>
        <v>นายอดุลวิตย์ จันทนิตย์</v>
      </c>
      <c r="H44" s="46" t="str">
        <f>H42</f>
        <v>เป็นผู้มีคุณสมบัติตรงตามเงือนไขที่กำหนด</v>
      </c>
      <c r="I44" s="23" t="s">
        <v>20</v>
      </c>
    </row>
    <row r="45" spans="1:9" ht="98.25" customHeight="1">
      <c r="A45" s="4">
        <v>39</v>
      </c>
      <c r="B45" s="8" t="str">
        <f>งานจัดจ้าง!D32</f>
        <v>ค่าจ้างเหมาคนงานประจำหญ้าเทียม</v>
      </c>
      <c r="C45" s="47">
        <f>งานจัดจ้าง!E32</f>
        <v>9000</v>
      </c>
      <c r="D45" s="43">
        <f t="shared" si="20"/>
        <v>9000</v>
      </c>
      <c r="E45" s="44" t="str">
        <f t="shared" ref="E45:E50" si="22">E44</f>
        <v>เฉพาะเจาะจง</v>
      </c>
      <c r="F45" s="2" t="str">
        <f>งานจัดจ้าง!C32</f>
        <v>นายวัชรพงษ์
แนวพรหม</v>
      </c>
      <c r="G45" s="45" t="str">
        <f t="shared" si="19"/>
        <v>นายวัชรพงษ์
แนวพรหม</v>
      </c>
      <c r="H45" s="46" t="str">
        <f>H42</f>
        <v>เป็นผู้มีคุณสมบัติตรงตามเงือนไขที่กำหนด</v>
      </c>
      <c r="I45" s="23" t="s">
        <v>20</v>
      </c>
    </row>
    <row r="46" spans="1:9" ht="98.25" customHeight="1">
      <c r="A46" s="4">
        <v>40</v>
      </c>
      <c r="B46" s="8" t="str">
        <f>งานจัดจ้าง!D33</f>
        <v>ค่าจ้างเหมาผู้ช่วยเจ้าหน้าที่ประปา</v>
      </c>
      <c r="C46" s="47">
        <f>งานจัดจ้าง!E33</f>
        <v>9000</v>
      </c>
      <c r="D46" s="43"/>
      <c r="E46" s="44" t="str">
        <f t="shared" si="22"/>
        <v>เฉพาะเจาะจง</v>
      </c>
      <c r="F46" s="2" t="str">
        <f>งานจัดจ้าง!C33</f>
        <v>นายสุริยันต์ วิลัยรัตน์</v>
      </c>
      <c r="G46" s="2" t="str">
        <f>งานจัดจ้าง!$C$33</f>
        <v>นายสุริยันต์ วิลัยรัตน์</v>
      </c>
      <c r="H46" s="46" t="str">
        <f>$H$45</f>
        <v>เป็นผู้มีคุณสมบัติตรงตามเงือนไขที่กำหนด</v>
      </c>
      <c r="I46" s="23" t="s">
        <v>20</v>
      </c>
    </row>
    <row r="47" spans="1:9" ht="98.25" customHeight="1">
      <c r="A47" s="4">
        <v>41</v>
      </c>
      <c r="B47" s="40" t="str">
        <f>งานจัดจ้าง!D34</f>
        <v>ค่าจ้างเหมาผู้ช่วยครูผู้ดูแลเด็กอนุบาลและปฐมวัย</v>
      </c>
      <c r="C47" s="47">
        <f>งานจัดจ้าง!E34</f>
        <v>9000</v>
      </c>
      <c r="D47" s="43"/>
      <c r="E47" s="44" t="str">
        <f t="shared" si="22"/>
        <v>เฉพาะเจาะจง</v>
      </c>
      <c r="F47" s="2" t="str">
        <f>งานจัดจ้าง!C34</f>
        <v>หจก.นิรันดร์ดอทคอม</v>
      </c>
      <c r="G47" s="45" t="str">
        <f>งานจัดจ้าง!C34</f>
        <v>หจก.นิรันดร์ดอทคอม</v>
      </c>
      <c r="H47" s="46" t="str">
        <f>H44</f>
        <v>เป็นผู้มีคุณสมบัติตรงตามเงือนไขที่กำหนด</v>
      </c>
      <c r="I47" s="23" t="s">
        <v>20</v>
      </c>
    </row>
    <row r="48" spans="1:9" ht="98.25" customHeight="1">
      <c r="A48" s="4">
        <v>42</v>
      </c>
      <c r="B48" s="40" t="str">
        <f>งานจัดจ้าง!D35</f>
        <v>ค่าจ้างเหมาบริการคนงานการศึกษา</v>
      </c>
      <c r="C48" s="47">
        <f>งานจัดจ้าง!E35</f>
        <v>9000</v>
      </c>
      <c r="D48" s="43"/>
      <c r="E48" s="44" t="str">
        <f t="shared" si="22"/>
        <v>เฉพาะเจาะจง</v>
      </c>
      <c r="F48" s="2" t="str">
        <f>งานจัดจ้าง!C35</f>
        <v>หจก.นิรันดร์ดอทคอม</v>
      </c>
      <c r="G48" s="45" t="str">
        <f>งานจัดจ้าง!C35</f>
        <v>หจก.นิรันดร์ดอทคอม</v>
      </c>
      <c r="H48" s="46" t="str">
        <f>H45</f>
        <v>เป็นผู้มีคุณสมบัติตรงตามเงือนไขที่กำหนด</v>
      </c>
      <c r="I48" s="23" t="s">
        <v>20</v>
      </c>
    </row>
    <row r="49" spans="1:9" ht="98.25" customHeight="1">
      <c r="A49" s="4">
        <v>43</v>
      </c>
      <c r="B49" s="40" t="e">
        <f>งานจัดจ้าง!#REF!</f>
        <v>#REF!</v>
      </c>
      <c r="C49" s="47" t="e">
        <f>งานจัดจ้าง!#REF!</f>
        <v>#REF!</v>
      </c>
      <c r="D49" s="43"/>
      <c r="E49" s="44" t="str">
        <f t="shared" si="22"/>
        <v>เฉพาะเจาะจง</v>
      </c>
      <c r="F49" s="2" t="e">
        <f>งานจัดจ้าง!#REF!</f>
        <v>#REF!</v>
      </c>
      <c r="G49" s="45" t="e">
        <f>งานจัดจ้าง!#REF!</f>
        <v>#REF!</v>
      </c>
      <c r="H49" s="46" t="str">
        <f>H46</f>
        <v>เป็นผู้มีคุณสมบัติตรงตามเงือนไขที่กำหนด</v>
      </c>
      <c r="I49" s="23" t="s">
        <v>20</v>
      </c>
    </row>
    <row r="50" spans="1:9" ht="98.25" customHeight="1">
      <c r="A50" s="4">
        <v>44</v>
      </c>
      <c r="B50" s="40" t="e">
        <f>งานจัดจ้าง!#REF!</f>
        <v>#REF!</v>
      </c>
      <c r="C50" s="47" t="e">
        <f>งานจัดจ้าง!#REF!</f>
        <v>#REF!</v>
      </c>
      <c r="D50" s="43"/>
      <c r="E50" s="44" t="str">
        <f t="shared" si="22"/>
        <v>เฉพาะเจาะจง</v>
      </c>
      <c r="F50" s="2" t="e">
        <f>งานจัดจ้าง!#REF!</f>
        <v>#REF!</v>
      </c>
      <c r="G50" s="45" t="e">
        <f>งานจัดจ้าง!#REF!</f>
        <v>#REF!</v>
      </c>
      <c r="H50" s="46" t="str">
        <f>H47</f>
        <v>เป็นผู้มีคุณสมบัติตรงตามเงือนไขที่กำหนด</v>
      </c>
      <c r="I50" s="23" t="s">
        <v>20</v>
      </c>
    </row>
    <row r="51" spans="1:9" ht="23.25">
      <c r="A51" s="39"/>
      <c r="B51" s="37" t="s">
        <v>26</v>
      </c>
      <c r="C51" s="38" t="e">
        <f>SUM(C5:C50)</f>
        <v>#REF!</v>
      </c>
      <c r="D51" s="14"/>
      <c r="E51" s="14"/>
      <c r="F51" s="14"/>
      <c r="G51" s="14"/>
      <c r="H51" s="14"/>
      <c r="I51" s="14"/>
    </row>
  </sheetData>
  <mergeCells count="2">
    <mergeCell ref="A1:I1"/>
    <mergeCell ref="A2:I2"/>
  </mergeCells>
  <phoneticPr fontId="10" type="noConversion"/>
  <pageMargins left="0.70866141732283472" right="0.5118110236220472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8"/>
  <sheetViews>
    <sheetView view="pageBreakPreview" topLeftCell="A16" zoomScaleNormal="100" zoomScaleSheetLayoutView="100" workbookViewId="0">
      <selection activeCell="B8" sqref="B8"/>
    </sheetView>
  </sheetViews>
  <sheetFormatPr defaultRowHeight="15"/>
  <cols>
    <col min="1" max="1" width="5.42578125" customWidth="1"/>
    <col min="2" max="2" width="14.28515625" customWidth="1"/>
    <col min="3" max="3" width="25.42578125" customWidth="1"/>
    <col min="4" max="4" width="43" customWidth="1"/>
    <col min="5" max="5" width="13.140625" style="21" customWidth="1"/>
    <col min="6" max="6" width="11.140625" style="32" customWidth="1"/>
    <col min="7" max="7" width="15.140625" style="33" customWidth="1"/>
    <col min="8" max="8" width="10.85546875" customWidth="1"/>
  </cols>
  <sheetData>
    <row r="1" spans="1:8" ht="23.25">
      <c r="A1" s="58" t="s">
        <v>11</v>
      </c>
      <c r="B1" s="58"/>
      <c r="C1" s="58"/>
      <c r="D1" s="58"/>
      <c r="E1" s="58"/>
      <c r="F1" s="58"/>
      <c r="G1" s="58"/>
      <c r="H1" s="58"/>
    </row>
    <row r="2" spans="1:8" ht="23.25">
      <c r="A2" s="58" t="s">
        <v>29</v>
      </c>
      <c r="B2" s="58"/>
      <c r="C2" s="58"/>
      <c r="D2" s="58"/>
      <c r="E2" s="58"/>
      <c r="F2" s="58"/>
      <c r="G2" s="58"/>
      <c r="H2" s="58"/>
    </row>
    <row r="3" spans="1:8" ht="23.25">
      <c r="A3" s="58" t="s">
        <v>30</v>
      </c>
      <c r="B3" s="58"/>
      <c r="C3" s="58"/>
      <c r="D3" s="58"/>
      <c r="E3" s="58"/>
      <c r="F3" s="58"/>
      <c r="G3" s="58"/>
      <c r="H3" s="58"/>
    </row>
    <row r="4" spans="1:8" ht="23.25" customHeight="1">
      <c r="A4" s="59" t="s">
        <v>0</v>
      </c>
      <c r="B4" s="59" t="s">
        <v>12</v>
      </c>
      <c r="C4" s="60" t="s">
        <v>13</v>
      </c>
      <c r="D4" s="60" t="s">
        <v>14</v>
      </c>
      <c r="E4" s="61" t="s">
        <v>15</v>
      </c>
      <c r="F4" s="60" t="s">
        <v>16</v>
      </c>
      <c r="G4" s="60"/>
      <c r="H4" s="59" t="s">
        <v>17</v>
      </c>
    </row>
    <row r="5" spans="1:8" ht="80.25" customHeight="1">
      <c r="A5" s="59"/>
      <c r="B5" s="59"/>
      <c r="C5" s="60"/>
      <c r="D5" s="60"/>
      <c r="E5" s="61"/>
      <c r="F5" s="15" t="s">
        <v>18</v>
      </c>
      <c r="G5" s="15" t="s">
        <v>19</v>
      </c>
      <c r="H5" s="59"/>
    </row>
    <row r="6" spans="1:8" ht="110.25" customHeight="1">
      <c r="A6" s="23">
        <v>1</v>
      </c>
      <c r="B6" s="1" t="s">
        <v>161</v>
      </c>
      <c r="C6" s="8" t="s">
        <v>48</v>
      </c>
      <c r="D6" s="8" t="s">
        <v>33</v>
      </c>
      <c r="E6" s="13">
        <v>60049.5</v>
      </c>
      <c r="F6" s="23" t="s">
        <v>133</v>
      </c>
      <c r="G6" s="23" t="s">
        <v>134</v>
      </c>
      <c r="H6" s="23" t="s">
        <v>20</v>
      </c>
    </row>
    <row r="7" spans="1:8" ht="110.25" customHeight="1">
      <c r="A7" s="23">
        <v>2</v>
      </c>
      <c r="B7" s="6" t="s">
        <v>161</v>
      </c>
      <c r="C7" s="8" t="s">
        <v>48</v>
      </c>
      <c r="D7" s="8" t="s">
        <v>34</v>
      </c>
      <c r="E7" s="13">
        <v>17300.259999999998</v>
      </c>
      <c r="F7" s="23" t="s">
        <v>133</v>
      </c>
      <c r="G7" s="23" t="s">
        <v>135</v>
      </c>
      <c r="H7" s="23" t="s">
        <v>20</v>
      </c>
    </row>
    <row r="8" spans="1:8" ht="113.25" customHeight="1">
      <c r="A8" s="23">
        <v>3</v>
      </c>
      <c r="B8" s="1" t="s">
        <v>98</v>
      </c>
      <c r="C8" s="8" t="s">
        <v>49</v>
      </c>
      <c r="D8" s="8" t="s">
        <v>35</v>
      </c>
      <c r="E8" s="10">
        <v>9350</v>
      </c>
      <c r="F8" s="23" t="s">
        <v>68</v>
      </c>
      <c r="G8" s="23" t="s">
        <v>136</v>
      </c>
      <c r="H8" s="23" t="s">
        <v>20</v>
      </c>
    </row>
    <row r="9" spans="1:8" ht="111" customHeight="1">
      <c r="A9" s="23">
        <v>4</v>
      </c>
      <c r="B9" s="6" t="s">
        <v>93</v>
      </c>
      <c r="C9" s="8" t="s">
        <v>50</v>
      </c>
      <c r="D9" s="34" t="s">
        <v>36</v>
      </c>
      <c r="E9" s="10">
        <v>1800</v>
      </c>
      <c r="F9" s="28">
        <v>244033</v>
      </c>
      <c r="G9" s="23" t="s">
        <v>137</v>
      </c>
      <c r="H9" s="23" t="s">
        <v>20</v>
      </c>
    </row>
    <row r="10" spans="1:8" ht="112.5" customHeight="1">
      <c r="A10" s="23">
        <v>5</v>
      </c>
      <c r="B10" s="1" t="s">
        <v>94</v>
      </c>
      <c r="C10" s="8" t="s">
        <v>51</v>
      </c>
      <c r="D10" s="34" t="s">
        <v>37</v>
      </c>
      <c r="E10" s="10">
        <v>7000</v>
      </c>
      <c r="F10" s="28">
        <v>244033</v>
      </c>
      <c r="G10" s="23" t="s">
        <v>138</v>
      </c>
      <c r="H10" s="23" t="s">
        <v>20</v>
      </c>
    </row>
    <row r="11" spans="1:8" ht="117" customHeight="1">
      <c r="A11" s="23">
        <v>6</v>
      </c>
      <c r="B11" s="6" t="s">
        <v>93</v>
      </c>
      <c r="C11" s="8" t="s">
        <v>50</v>
      </c>
      <c r="D11" s="34" t="s">
        <v>139</v>
      </c>
      <c r="E11" s="10">
        <v>3600</v>
      </c>
      <c r="F11" s="28">
        <v>244034</v>
      </c>
      <c r="G11" s="23" t="s">
        <v>142</v>
      </c>
      <c r="H11" s="23" t="s">
        <v>20</v>
      </c>
    </row>
    <row r="12" spans="1:8" ht="114" customHeight="1">
      <c r="A12" s="23">
        <v>7</v>
      </c>
      <c r="B12" s="1" t="s">
        <v>168</v>
      </c>
      <c r="C12" s="8" t="s">
        <v>52</v>
      </c>
      <c r="D12" s="34" t="s">
        <v>39</v>
      </c>
      <c r="E12" s="10">
        <v>45500</v>
      </c>
      <c r="F12" s="28">
        <v>244035</v>
      </c>
      <c r="G12" s="23" t="s">
        <v>140</v>
      </c>
      <c r="H12" s="23" t="s">
        <v>20</v>
      </c>
    </row>
    <row r="13" spans="1:8" ht="111.75" customHeight="1">
      <c r="A13" s="23">
        <v>8</v>
      </c>
      <c r="B13" s="1" t="s">
        <v>94</v>
      </c>
      <c r="C13" s="8" t="s">
        <v>51</v>
      </c>
      <c r="D13" s="8" t="s">
        <v>40</v>
      </c>
      <c r="E13" s="10">
        <v>2800</v>
      </c>
      <c r="F13" s="23" t="s">
        <v>69</v>
      </c>
      <c r="G13" s="23" t="s">
        <v>141</v>
      </c>
      <c r="H13" s="23" t="s">
        <v>20</v>
      </c>
    </row>
    <row r="14" spans="1:8" ht="114" customHeight="1">
      <c r="A14" s="23">
        <v>9</v>
      </c>
      <c r="B14" s="1" t="s">
        <v>94</v>
      </c>
      <c r="C14" s="8" t="s">
        <v>51</v>
      </c>
      <c r="D14" s="8" t="s">
        <v>41</v>
      </c>
      <c r="E14" s="10">
        <v>8900</v>
      </c>
      <c r="F14" s="28">
        <v>244038</v>
      </c>
      <c r="G14" s="23" t="s">
        <v>143</v>
      </c>
      <c r="H14" s="23" t="s">
        <v>20</v>
      </c>
    </row>
    <row r="15" spans="1:8" ht="63.75" customHeight="1">
      <c r="A15" s="23">
        <v>10</v>
      </c>
      <c r="B15" s="1" t="s">
        <v>99</v>
      </c>
      <c r="C15" s="8" t="s">
        <v>49</v>
      </c>
      <c r="D15" s="8" t="s">
        <v>42</v>
      </c>
      <c r="E15" s="10">
        <v>5465</v>
      </c>
      <c r="F15" s="28">
        <v>244039</v>
      </c>
      <c r="G15" s="23" t="s">
        <v>144</v>
      </c>
      <c r="H15" s="23" t="s">
        <v>21</v>
      </c>
    </row>
    <row r="16" spans="1:8" ht="66.75" customHeight="1">
      <c r="A16" s="23">
        <v>11</v>
      </c>
      <c r="B16" s="9" t="s">
        <v>169</v>
      </c>
      <c r="C16" s="8" t="s">
        <v>53</v>
      </c>
      <c r="D16" s="8" t="s">
        <v>43</v>
      </c>
      <c r="E16" s="10">
        <v>497978</v>
      </c>
      <c r="F16" s="28">
        <v>244039</v>
      </c>
      <c r="G16" s="23" t="s">
        <v>145</v>
      </c>
      <c r="H16" s="23" t="s">
        <v>21</v>
      </c>
    </row>
    <row r="17" spans="1:8" ht="63" customHeight="1">
      <c r="A17" s="23">
        <v>12</v>
      </c>
      <c r="B17" s="1" t="s">
        <v>92</v>
      </c>
      <c r="C17" s="8" t="s">
        <v>47</v>
      </c>
      <c r="D17" s="8" t="s">
        <v>44</v>
      </c>
      <c r="E17" s="10">
        <v>18800</v>
      </c>
      <c r="F17" s="28">
        <v>244042</v>
      </c>
      <c r="G17" s="23" t="s">
        <v>146</v>
      </c>
      <c r="H17" s="23" t="s">
        <v>21</v>
      </c>
    </row>
    <row r="18" spans="1:8" ht="63.75" customHeight="1">
      <c r="A18" s="23">
        <v>13</v>
      </c>
      <c r="B18" s="1" t="s">
        <v>92</v>
      </c>
      <c r="C18" s="8" t="s">
        <v>47</v>
      </c>
      <c r="D18" s="8" t="s">
        <v>45</v>
      </c>
      <c r="E18" s="10">
        <v>24000</v>
      </c>
      <c r="F18" s="28">
        <v>244042</v>
      </c>
      <c r="G18" s="23" t="s">
        <v>147</v>
      </c>
      <c r="H18" s="23" t="s">
        <v>21</v>
      </c>
    </row>
    <row r="19" spans="1:8" ht="63.75" customHeight="1">
      <c r="A19" s="23">
        <v>14</v>
      </c>
      <c r="B19" s="1" t="s">
        <v>171</v>
      </c>
      <c r="C19" s="8" t="s">
        <v>170</v>
      </c>
      <c r="D19" s="8" t="s">
        <v>46</v>
      </c>
      <c r="E19" s="10">
        <v>378000</v>
      </c>
      <c r="F19" s="28">
        <v>244042</v>
      </c>
      <c r="G19" s="23" t="s">
        <v>148</v>
      </c>
      <c r="H19" s="23" t="s">
        <v>21</v>
      </c>
    </row>
    <row r="20" spans="1:8" ht="24.75" customHeight="1">
      <c r="A20" s="23"/>
      <c r="B20" s="22"/>
      <c r="C20" s="8"/>
      <c r="D20" s="8"/>
      <c r="E20" s="10"/>
      <c r="F20" s="28"/>
      <c r="G20" s="23"/>
      <c r="H20" s="23"/>
    </row>
    <row r="21" spans="1:8" ht="27" customHeight="1">
      <c r="A21" s="23"/>
      <c r="B21" s="22"/>
      <c r="C21" s="8"/>
      <c r="D21" s="8"/>
      <c r="E21" s="10"/>
      <c r="F21" s="28"/>
      <c r="G21" s="23"/>
      <c r="H21" s="23"/>
    </row>
    <row r="22" spans="1:8" ht="27.75" customHeight="1">
      <c r="A22" s="23"/>
      <c r="B22" s="22"/>
      <c r="C22" s="8"/>
      <c r="D22" s="8"/>
      <c r="E22" s="10"/>
      <c r="F22" s="28"/>
      <c r="G22" s="23"/>
      <c r="H22" s="23"/>
    </row>
    <row r="23" spans="1:8" ht="32.25" customHeight="1">
      <c r="A23" s="23"/>
      <c r="B23" s="22"/>
      <c r="C23" s="8"/>
      <c r="D23" s="8"/>
      <c r="E23" s="10"/>
      <c r="F23" s="28"/>
      <c r="G23" s="23"/>
      <c r="H23" s="23"/>
    </row>
    <row r="24" spans="1:8" ht="29.25" customHeight="1">
      <c r="A24" s="23"/>
      <c r="B24" s="22"/>
      <c r="C24" s="8"/>
      <c r="D24" s="8"/>
      <c r="E24" s="10"/>
      <c r="F24" s="28"/>
      <c r="G24" s="23"/>
      <c r="H24" s="23"/>
    </row>
    <row r="25" spans="1:8" ht="30.75" customHeight="1">
      <c r="A25" s="23"/>
      <c r="B25" s="22"/>
      <c r="C25" s="8"/>
      <c r="D25" s="8"/>
      <c r="E25" s="10"/>
      <c r="F25" s="28"/>
      <c r="G25" s="23"/>
      <c r="H25" s="23"/>
    </row>
    <row r="26" spans="1:8" ht="30" customHeight="1">
      <c r="A26" s="23"/>
      <c r="B26" s="22"/>
      <c r="C26" s="8"/>
      <c r="D26" s="8"/>
      <c r="E26" s="10"/>
      <c r="F26" s="28"/>
      <c r="G26" s="23"/>
      <c r="H26" s="23"/>
    </row>
    <row r="27" spans="1:8" ht="30" customHeight="1">
      <c r="A27" s="23"/>
      <c r="B27" s="22"/>
      <c r="C27" s="8"/>
      <c r="D27" s="8"/>
      <c r="E27" s="10"/>
      <c r="F27" s="28"/>
      <c r="G27" s="23"/>
      <c r="H27" s="23"/>
    </row>
    <row r="28" spans="1:8" ht="29.25" customHeight="1">
      <c r="A28" s="23"/>
      <c r="B28" s="22"/>
      <c r="C28" s="8"/>
      <c r="D28" s="8"/>
      <c r="E28" s="10"/>
      <c r="F28" s="28"/>
      <c r="G28" s="23"/>
      <c r="H28" s="23"/>
    </row>
    <row r="29" spans="1:8" ht="27.75" customHeight="1">
      <c r="A29" s="23"/>
      <c r="B29" s="22"/>
      <c r="C29" s="8"/>
      <c r="D29" s="8"/>
      <c r="E29" s="10"/>
      <c r="F29" s="28"/>
      <c r="G29" s="23"/>
      <c r="H29" s="23"/>
    </row>
    <row r="30" spans="1:8" ht="26.25" customHeight="1">
      <c r="A30" s="23"/>
      <c r="B30" s="22"/>
      <c r="C30" s="8"/>
      <c r="D30" s="8"/>
      <c r="E30" s="10"/>
      <c r="F30" s="28"/>
      <c r="G30" s="23"/>
      <c r="H30" s="23"/>
    </row>
    <row r="31" spans="1:8" ht="27.75" customHeight="1">
      <c r="A31" s="23"/>
      <c r="B31" s="22"/>
      <c r="C31" s="8"/>
      <c r="D31" s="8"/>
      <c r="E31" s="10"/>
      <c r="F31" s="28"/>
      <c r="G31" s="23"/>
      <c r="H31" s="23"/>
    </row>
    <row r="32" spans="1:8" ht="27.75" customHeight="1">
      <c r="A32" s="23"/>
      <c r="B32" s="22"/>
      <c r="C32" s="8"/>
      <c r="D32" s="8"/>
      <c r="E32" s="10"/>
      <c r="F32" s="28"/>
      <c r="G32" s="23"/>
      <c r="H32" s="23"/>
    </row>
    <row r="33" spans="1:8" ht="26.25" customHeight="1">
      <c r="A33" s="23"/>
      <c r="B33" s="22"/>
      <c r="C33" s="8"/>
      <c r="D33" s="8"/>
      <c r="E33" s="10"/>
      <c r="F33" s="28"/>
      <c r="G33" s="23"/>
      <c r="H33" s="23"/>
    </row>
    <row r="34" spans="1:8" ht="28.5" customHeight="1">
      <c r="A34" s="23"/>
      <c r="B34" s="22"/>
      <c r="C34" s="8"/>
      <c r="D34" s="8"/>
      <c r="E34" s="10"/>
      <c r="F34" s="28"/>
      <c r="G34" s="23"/>
      <c r="H34" s="23"/>
    </row>
    <row r="35" spans="1:8" ht="26.25" customHeight="1">
      <c r="A35" s="23"/>
      <c r="B35" s="22"/>
      <c r="C35" s="8"/>
      <c r="D35" s="8"/>
      <c r="E35" s="10"/>
      <c r="F35" s="28"/>
      <c r="G35" s="23"/>
      <c r="H35" s="23"/>
    </row>
    <row r="36" spans="1:8" ht="26.25" customHeight="1">
      <c r="A36" s="23"/>
      <c r="B36" s="22"/>
      <c r="C36" s="8"/>
      <c r="D36" s="8"/>
      <c r="E36" s="10"/>
      <c r="F36" s="28"/>
      <c r="G36" s="23"/>
      <c r="H36" s="23"/>
    </row>
    <row r="37" spans="1:8" ht="27" customHeight="1">
      <c r="A37" s="23"/>
      <c r="B37" s="22"/>
      <c r="C37" s="8"/>
      <c r="D37" s="8"/>
      <c r="E37" s="10"/>
      <c r="F37" s="28"/>
      <c r="G37" s="23"/>
      <c r="H37" s="23"/>
    </row>
    <row r="38" spans="1:8" ht="26.25" customHeight="1">
      <c r="A38" s="23"/>
      <c r="B38" s="22"/>
      <c r="C38" s="8"/>
      <c r="D38" s="8"/>
      <c r="E38" s="10"/>
      <c r="F38" s="28"/>
      <c r="G38" s="23"/>
      <c r="H38" s="23"/>
    </row>
    <row r="39" spans="1:8" ht="26.25" customHeight="1">
      <c r="A39" s="23"/>
      <c r="B39" s="22"/>
      <c r="C39" s="8"/>
      <c r="D39" s="8"/>
      <c r="E39" s="10"/>
      <c r="F39" s="28"/>
      <c r="G39" s="23"/>
      <c r="H39" s="23"/>
    </row>
    <row r="40" spans="1:8" ht="27" customHeight="1">
      <c r="A40" s="23"/>
      <c r="B40" s="22"/>
      <c r="C40" s="8"/>
      <c r="D40" s="8"/>
      <c r="E40" s="10"/>
      <c r="F40" s="28"/>
      <c r="G40" s="23"/>
      <c r="H40" s="23"/>
    </row>
    <row r="41" spans="1:8" ht="26.25" customHeight="1">
      <c r="A41" s="23"/>
      <c r="B41" s="22"/>
      <c r="C41" s="8"/>
      <c r="D41" s="8"/>
      <c r="E41" s="10"/>
      <c r="F41" s="28"/>
      <c r="G41" s="23"/>
      <c r="H41" s="23"/>
    </row>
    <row r="42" spans="1:8" ht="28.5" customHeight="1">
      <c r="A42" s="23"/>
      <c r="B42" s="22"/>
      <c r="C42" s="8"/>
      <c r="D42" s="8"/>
      <c r="E42" s="10"/>
      <c r="F42" s="28"/>
      <c r="G42" s="23"/>
      <c r="H42" s="23"/>
    </row>
    <row r="43" spans="1:8" ht="27" customHeight="1">
      <c r="A43" s="23"/>
      <c r="B43" s="22"/>
      <c r="C43" s="8"/>
      <c r="D43" s="8"/>
      <c r="E43" s="10"/>
      <c r="F43" s="28"/>
      <c r="G43" s="23"/>
      <c r="H43" s="23"/>
    </row>
    <row r="44" spans="1:8" ht="23.25" customHeight="1">
      <c r="A44" s="23"/>
      <c r="B44" s="22"/>
      <c r="C44" s="8"/>
      <c r="D44" s="8"/>
      <c r="E44" s="10"/>
      <c r="F44" s="28"/>
      <c r="G44" s="23"/>
      <c r="H44" s="23"/>
    </row>
    <row r="45" spans="1:8" ht="27" customHeight="1">
      <c r="A45" s="23"/>
      <c r="B45" s="22"/>
      <c r="C45" s="8"/>
      <c r="D45" s="8"/>
      <c r="E45" s="10"/>
      <c r="F45" s="28"/>
      <c r="G45" s="23"/>
      <c r="H45" s="23"/>
    </row>
    <row r="46" spans="1:8" ht="26.25" customHeight="1">
      <c r="A46" s="23"/>
      <c r="B46" s="22"/>
      <c r="C46" s="8"/>
      <c r="D46" s="8"/>
      <c r="E46" s="10"/>
      <c r="F46" s="28"/>
      <c r="G46" s="23"/>
      <c r="H46" s="23"/>
    </row>
    <row r="47" spans="1:8" ht="28.5" customHeight="1">
      <c r="A47" s="23"/>
      <c r="B47" s="22"/>
      <c r="C47" s="8"/>
      <c r="D47" s="8"/>
      <c r="E47" s="10"/>
      <c r="F47" s="28"/>
      <c r="G47" s="23"/>
      <c r="H47" s="23"/>
    </row>
    <row r="48" spans="1:8" ht="28.5" customHeight="1">
      <c r="A48" s="23"/>
      <c r="B48" s="22"/>
      <c r="C48" s="8"/>
      <c r="D48" s="8"/>
      <c r="E48" s="10"/>
      <c r="F48" s="28"/>
      <c r="G48" s="23"/>
      <c r="H48" s="23"/>
    </row>
    <row r="49" spans="1:8" ht="27.75" customHeight="1">
      <c r="A49" s="23"/>
      <c r="B49" s="22"/>
      <c r="C49" s="8"/>
      <c r="D49" s="8"/>
      <c r="E49" s="10"/>
      <c r="F49" s="28"/>
      <c r="G49" s="23"/>
      <c r="H49" s="23"/>
    </row>
    <row r="50" spans="1:8" ht="27" customHeight="1">
      <c r="A50" s="23"/>
      <c r="B50" s="22"/>
      <c r="C50" s="8"/>
      <c r="D50" s="8"/>
      <c r="E50" s="10"/>
      <c r="F50" s="28"/>
      <c r="G50" s="23"/>
      <c r="H50" s="23"/>
    </row>
    <row r="51" spans="1:8" ht="27.75" customHeight="1">
      <c r="A51" s="23"/>
      <c r="B51" s="22"/>
      <c r="C51" s="8"/>
      <c r="D51" s="8"/>
      <c r="E51" s="10"/>
      <c r="F51" s="28"/>
      <c r="G51" s="23"/>
      <c r="H51" s="23"/>
    </row>
    <row r="52" spans="1:8" ht="27.75" customHeight="1">
      <c r="A52" s="23"/>
      <c r="B52" s="22"/>
      <c r="C52" s="8"/>
      <c r="D52" s="8"/>
      <c r="E52" s="10"/>
      <c r="F52" s="28"/>
      <c r="G52" s="23"/>
      <c r="H52" s="23"/>
    </row>
    <row r="53" spans="1:8" ht="29.25" customHeight="1">
      <c r="A53" s="23"/>
      <c r="B53" s="22"/>
      <c r="C53" s="8"/>
      <c r="D53" s="8"/>
      <c r="E53" s="10"/>
      <c r="F53" s="28"/>
      <c r="G53" s="23"/>
      <c r="H53" s="23"/>
    </row>
    <row r="54" spans="1:8" ht="24" customHeight="1">
      <c r="A54" s="23"/>
      <c r="B54" s="22"/>
      <c r="C54" s="8"/>
      <c r="D54" s="8"/>
      <c r="E54" s="10"/>
      <c r="F54" s="28"/>
      <c r="G54" s="23"/>
      <c r="H54" s="23"/>
    </row>
    <row r="55" spans="1:8" ht="27" customHeight="1">
      <c r="A55" s="23"/>
      <c r="B55" s="22"/>
      <c r="C55" s="8"/>
      <c r="D55" s="8"/>
      <c r="E55" s="10"/>
      <c r="F55" s="28"/>
      <c r="G55" s="23"/>
      <c r="H55" s="23"/>
    </row>
    <row r="56" spans="1:8" ht="23.25" customHeight="1">
      <c r="A56" s="23"/>
      <c r="B56" s="22"/>
      <c r="C56" s="8"/>
      <c r="D56" s="8"/>
      <c r="E56" s="10"/>
      <c r="F56" s="28"/>
      <c r="G56" s="23"/>
      <c r="H56" s="23"/>
    </row>
    <row r="57" spans="1:8" ht="27.75" customHeight="1">
      <c r="A57" s="23"/>
      <c r="B57" s="22"/>
      <c r="C57" s="8"/>
      <c r="D57" s="8"/>
      <c r="E57" s="10"/>
      <c r="F57" s="28"/>
      <c r="G57" s="23"/>
      <c r="H57" s="23"/>
    </row>
    <row r="58" spans="1:8" ht="24" customHeight="1">
      <c r="A58" s="23"/>
      <c r="B58" s="22"/>
      <c r="C58" s="8"/>
      <c r="D58" s="8"/>
      <c r="E58" s="10"/>
      <c r="F58" s="28"/>
      <c r="G58" s="23"/>
      <c r="H58" s="23"/>
    </row>
    <row r="59" spans="1:8" ht="24" customHeight="1">
      <c r="A59" s="23"/>
      <c r="B59" s="22"/>
      <c r="C59" s="8"/>
      <c r="D59" s="8"/>
      <c r="E59" s="10"/>
      <c r="F59" s="28"/>
      <c r="G59" s="23"/>
      <c r="H59" s="23"/>
    </row>
    <row r="60" spans="1:8" ht="23.25" customHeight="1">
      <c r="A60" s="23"/>
      <c r="B60" s="22"/>
      <c r="C60" s="8"/>
      <c r="D60" s="8"/>
      <c r="E60" s="10"/>
      <c r="F60" s="28"/>
      <c r="G60" s="23"/>
      <c r="H60" s="23"/>
    </row>
    <row r="61" spans="1:8" ht="27" customHeight="1">
      <c r="A61" s="23"/>
      <c r="B61" s="22"/>
      <c r="C61" s="8"/>
      <c r="D61" s="8"/>
      <c r="E61" s="10"/>
      <c r="F61" s="28"/>
      <c r="G61" s="23"/>
      <c r="H61" s="23"/>
    </row>
    <row r="62" spans="1:8" ht="26.25" customHeight="1">
      <c r="A62" s="23"/>
      <c r="B62" s="22"/>
      <c r="C62" s="8"/>
      <c r="D62" s="8"/>
      <c r="E62" s="10"/>
      <c r="F62" s="28"/>
      <c r="G62" s="23"/>
      <c r="H62" s="23"/>
    </row>
    <row r="63" spans="1:8" ht="24.75" customHeight="1">
      <c r="A63" s="23"/>
      <c r="B63" s="22"/>
      <c r="C63" s="8"/>
      <c r="D63" s="8"/>
      <c r="E63" s="10"/>
      <c r="F63" s="28"/>
      <c r="G63" s="23"/>
      <c r="H63" s="23"/>
    </row>
    <row r="64" spans="1:8" ht="28.5" customHeight="1">
      <c r="A64" s="23"/>
      <c r="B64" s="22"/>
      <c r="C64" s="8"/>
      <c r="D64" s="8"/>
      <c r="E64" s="10"/>
      <c r="F64" s="28"/>
      <c r="G64" s="23"/>
      <c r="H64" s="23"/>
    </row>
    <row r="65" spans="1:8" ht="26.25" customHeight="1">
      <c r="A65" s="23"/>
      <c r="B65" s="22"/>
      <c r="C65" s="8"/>
      <c r="D65" s="8"/>
      <c r="E65" s="10"/>
      <c r="F65" s="28"/>
      <c r="G65" s="23"/>
      <c r="H65" s="23"/>
    </row>
    <row r="66" spans="1:8" ht="23.25" customHeight="1">
      <c r="A66" s="23"/>
      <c r="B66" s="22"/>
      <c r="C66" s="8"/>
      <c r="D66" s="8"/>
      <c r="E66" s="10"/>
      <c r="F66" s="28"/>
      <c r="G66" s="23"/>
      <c r="H66" s="23"/>
    </row>
    <row r="67" spans="1:8" ht="29.25" customHeight="1">
      <c r="A67" s="23"/>
      <c r="B67" s="22"/>
      <c r="C67" s="8"/>
      <c r="D67" s="8"/>
      <c r="E67" s="10"/>
      <c r="F67" s="28"/>
      <c r="G67" s="23"/>
      <c r="H67" s="23"/>
    </row>
    <row r="68" spans="1:8" ht="26.25" customHeight="1">
      <c r="A68" s="23"/>
      <c r="B68" s="22"/>
      <c r="C68" s="8"/>
      <c r="D68" s="8"/>
      <c r="E68" s="10"/>
      <c r="F68" s="28"/>
      <c r="G68" s="23"/>
      <c r="H68" s="23"/>
    </row>
    <row r="69" spans="1:8" ht="27" customHeight="1">
      <c r="A69" s="23"/>
      <c r="B69" s="22"/>
      <c r="C69" s="8"/>
      <c r="D69" s="8"/>
      <c r="E69" s="10"/>
      <c r="F69" s="28"/>
      <c r="G69" s="23"/>
      <c r="H69" s="23"/>
    </row>
    <row r="70" spans="1:8" ht="24.75" customHeight="1">
      <c r="A70" s="23"/>
      <c r="B70" s="22"/>
      <c r="C70" s="8"/>
      <c r="D70" s="8"/>
      <c r="E70" s="10"/>
      <c r="F70" s="28"/>
      <c r="G70" s="23"/>
      <c r="H70" s="23"/>
    </row>
    <row r="71" spans="1:8" ht="27" customHeight="1">
      <c r="A71" s="23"/>
      <c r="B71" s="22"/>
      <c r="C71" s="8"/>
      <c r="D71" s="8"/>
      <c r="E71" s="10"/>
      <c r="F71" s="28"/>
      <c r="G71" s="23"/>
      <c r="H71" s="23"/>
    </row>
    <row r="72" spans="1:8" ht="27" customHeight="1">
      <c r="A72" s="23"/>
      <c r="B72" s="22"/>
      <c r="C72" s="8"/>
      <c r="D72" s="8"/>
      <c r="E72" s="10"/>
      <c r="F72" s="28"/>
      <c r="G72" s="23"/>
      <c r="H72" s="23"/>
    </row>
    <row r="73" spans="1:8" ht="27" customHeight="1">
      <c r="A73" s="23"/>
      <c r="B73" s="22"/>
      <c r="C73" s="8"/>
      <c r="D73" s="8"/>
      <c r="E73" s="10"/>
      <c r="F73" s="28"/>
      <c r="G73" s="23"/>
      <c r="H73" s="23"/>
    </row>
    <row r="74" spans="1:8" ht="27" customHeight="1">
      <c r="A74" s="23"/>
      <c r="B74" s="22"/>
      <c r="C74" s="8"/>
      <c r="D74" s="8"/>
      <c r="E74" s="10"/>
      <c r="F74" s="28"/>
      <c r="G74" s="23"/>
      <c r="H74" s="23"/>
    </row>
    <row r="75" spans="1:8" ht="30.75" customHeight="1">
      <c r="A75" s="23"/>
      <c r="B75" s="22"/>
      <c r="C75" s="8"/>
      <c r="D75" s="8"/>
      <c r="E75" s="10"/>
      <c r="F75" s="28"/>
      <c r="G75" s="23"/>
      <c r="H75" s="23"/>
    </row>
    <row r="76" spans="1:8" ht="26.25" customHeight="1">
      <c r="A76" s="23"/>
      <c r="B76" s="22"/>
      <c r="C76" s="8"/>
      <c r="D76" s="8"/>
      <c r="E76" s="10"/>
      <c r="F76" s="28"/>
      <c r="G76" s="23"/>
      <c r="H76" s="23"/>
    </row>
    <row r="77" spans="1:8" ht="27.75" customHeight="1">
      <c r="A77" s="23"/>
      <c r="B77" s="22"/>
      <c r="C77" s="8"/>
      <c r="D77" s="8"/>
      <c r="E77" s="10"/>
      <c r="F77" s="28"/>
      <c r="G77" s="23"/>
      <c r="H77" s="23"/>
    </row>
    <row r="78" spans="1:8" ht="33" customHeight="1">
      <c r="A78" s="3"/>
      <c r="B78" s="3"/>
      <c r="C78" s="26"/>
      <c r="D78" s="26" t="s">
        <v>10</v>
      </c>
      <c r="E78" s="35">
        <f>SUM(E6:E77)</f>
        <v>1080542.76</v>
      </c>
      <c r="F78" s="29"/>
      <c r="G78" s="29"/>
      <c r="H78" s="3"/>
    </row>
    <row r="79" spans="1:8" ht="36.75" customHeight="1">
      <c r="A79" s="7"/>
      <c r="B79" s="7"/>
      <c r="C79" s="27"/>
      <c r="D79" s="16"/>
      <c r="E79" s="17"/>
      <c r="F79" s="30"/>
      <c r="G79" s="31"/>
      <c r="H79" s="7"/>
    </row>
    <row r="80" spans="1:8" ht="23.25" customHeight="1">
      <c r="A80" s="7"/>
      <c r="B80" s="7"/>
      <c r="C80" s="7"/>
      <c r="D80" s="7"/>
      <c r="E80" s="20" t="s">
        <v>23</v>
      </c>
      <c r="F80" s="30"/>
      <c r="G80" s="31"/>
      <c r="H80" s="7"/>
    </row>
    <row r="81" spans="1:8" ht="57" customHeight="1">
      <c r="A81" s="7"/>
      <c r="B81" s="7"/>
      <c r="C81" s="7"/>
      <c r="D81" s="7"/>
      <c r="E81" s="20" t="s">
        <v>24</v>
      </c>
      <c r="F81" s="30"/>
      <c r="G81" s="31"/>
      <c r="H81" s="7"/>
    </row>
    <row r="82" spans="1:8" ht="31.5" customHeight="1">
      <c r="A82" s="7" t="s">
        <v>22</v>
      </c>
    </row>
    <row r="83" spans="1:8" ht="29.25" customHeight="1"/>
    <row r="84" spans="1:8" ht="52.5" customHeight="1"/>
    <row r="85" spans="1:8" ht="28.5" customHeight="1"/>
    <row r="86" spans="1:8" ht="59.25" customHeight="1"/>
    <row r="87" spans="1:8" ht="31.5" customHeight="1"/>
    <row r="88" spans="1:8" ht="81" customHeight="1"/>
  </sheetData>
  <mergeCells count="10"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90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1"/>
  <sheetViews>
    <sheetView tabSelected="1" topLeftCell="A37" workbookViewId="0">
      <selection activeCell="D18" sqref="D18"/>
    </sheetView>
  </sheetViews>
  <sheetFormatPr defaultRowHeight="15"/>
  <cols>
    <col min="2" max="2" width="21.42578125" customWidth="1"/>
    <col min="3" max="3" width="24.42578125" customWidth="1"/>
    <col min="4" max="4" width="53" customWidth="1"/>
    <col min="5" max="5" width="11" customWidth="1"/>
    <col min="7" max="7" width="15.140625" customWidth="1"/>
    <col min="8" max="8" width="14.5703125" customWidth="1"/>
  </cols>
  <sheetData>
    <row r="1" spans="1:8" ht="23.25">
      <c r="A1" s="58" t="s">
        <v>11</v>
      </c>
      <c r="B1" s="58"/>
      <c r="C1" s="58"/>
      <c r="D1" s="58"/>
      <c r="E1" s="58"/>
      <c r="F1" s="58"/>
      <c r="G1" s="58"/>
      <c r="H1" s="58"/>
    </row>
    <row r="2" spans="1:8" ht="23.25">
      <c r="A2" s="58" t="s">
        <v>54</v>
      </c>
      <c r="B2" s="58"/>
      <c r="C2" s="58"/>
      <c r="D2" s="58"/>
      <c r="E2" s="58"/>
      <c r="F2" s="58"/>
      <c r="G2" s="58"/>
      <c r="H2" s="58"/>
    </row>
    <row r="3" spans="1:8" ht="23.25">
      <c r="A3" s="58" t="s">
        <v>30</v>
      </c>
      <c r="B3" s="58"/>
      <c r="C3" s="58"/>
      <c r="D3" s="58"/>
      <c r="E3" s="58"/>
      <c r="F3" s="58"/>
      <c r="G3" s="58"/>
      <c r="H3" s="58"/>
    </row>
    <row r="4" spans="1:8" ht="23.25">
      <c r="A4" s="59" t="s">
        <v>0</v>
      </c>
      <c r="B4" s="59" t="s">
        <v>12</v>
      </c>
      <c r="C4" s="60" t="s">
        <v>13</v>
      </c>
      <c r="D4" s="60" t="s">
        <v>14</v>
      </c>
      <c r="E4" s="61" t="s">
        <v>15</v>
      </c>
      <c r="F4" s="60" t="s">
        <v>16</v>
      </c>
      <c r="G4" s="60"/>
      <c r="H4" s="59" t="s">
        <v>17</v>
      </c>
    </row>
    <row r="5" spans="1:8" ht="23.25">
      <c r="A5" s="62"/>
      <c r="B5" s="62"/>
      <c r="C5" s="63"/>
      <c r="D5" s="63"/>
      <c r="E5" s="64"/>
      <c r="F5" s="25" t="s">
        <v>18</v>
      </c>
      <c r="G5" s="25" t="s">
        <v>19</v>
      </c>
      <c r="H5" s="59"/>
    </row>
    <row r="6" spans="1:8" ht="69.75">
      <c r="A6" s="23">
        <v>1</v>
      </c>
      <c r="B6" s="54" t="s">
        <v>162</v>
      </c>
      <c r="C6" s="8" t="s">
        <v>127</v>
      </c>
      <c r="D6" s="8" t="s">
        <v>55</v>
      </c>
      <c r="E6" s="10">
        <v>9000</v>
      </c>
      <c r="F6" s="11">
        <v>243892</v>
      </c>
      <c r="G6" s="12" t="s">
        <v>126</v>
      </c>
      <c r="H6" s="23" t="s">
        <v>20</v>
      </c>
    </row>
    <row r="7" spans="1:8" ht="69.75">
      <c r="A7" s="23">
        <v>2</v>
      </c>
      <c r="B7" s="54" t="s">
        <v>163</v>
      </c>
      <c r="C7" s="8" t="str">
        <f>[1]รายงานพัสดุที่จัดจ้าง!C7</f>
        <v>นายอนุรักษ์ พรมมา</v>
      </c>
      <c r="D7" s="8" t="s">
        <v>55</v>
      </c>
      <c r="E7" s="10">
        <v>9000</v>
      </c>
      <c r="F7" s="11">
        <v>243892</v>
      </c>
      <c r="G7" s="12" t="s">
        <v>121</v>
      </c>
      <c r="H7" s="23" t="s">
        <v>20</v>
      </c>
    </row>
    <row r="8" spans="1:8" ht="69.75">
      <c r="A8" s="23">
        <v>3</v>
      </c>
      <c r="B8" s="49">
        <v>3421100013424</v>
      </c>
      <c r="C8" s="8" t="str">
        <f>[1]รายงานพัสดุที่จัดจ้าง!C8</f>
        <v>นายจตุรงค์ บริพันธ์</v>
      </c>
      <c r="D8" s="8" t="s">
        <v>55</v>
      </c>
      <c r="E8" s="10">
        <v>9000</v>
      </c>
      <c r="F8" s="11">
        <v>243892</v>
      </c>
      <c r="G8" s="12" t="s">
        <v>120</v>
      </c>
      <c r="H8" s="23" t="s">
        <v>20</v>
      </c>
    </row>
    <row r="9" spans="1:8" ht="69.75">
      <c r="A9" s="23">
        <v>4</v>
      </c>
      <c r="B9" s="50">
        <f>[2]ผลการจัดซื้อจัดจ้าง!$N$5</f>
        <v>3420900341352</v>
      </c>
      <c r="C9" s="8" t="str">
        <f>[1]รายงานพัสดุที่จัดจ้าง!C9</f>
        <v xml:space="preserve">นายเกษมสันต์ บัวระพันธ์ </v>
      </c>
      <c r="D9" s="8" t="s">
        <v>56</v>
      </c>
      <c r="E9" s="10">
        <v>9000</v>
      </c>
      <c r="F9" s="11">
        <v>243892</v>
      </c>
      <c r="G9" s="12" t="s">
        <v>119</v>
      </c>
      <c r="H9" s="23" t="s">
        <v>20</v>
      </c>
    </row>
    <row r="10" spans="1:8" ht="69.75">
      <c r="A10" s="23">
        <v>5</v>
      </c>
      <c r="B10" s="49">
        <v>1420900137431</v>
      </c>
      <c r="C10" s="8" t="str">
        <f>[1]รายงานพัสดุที่จัดจ้าง!C10</f>
        <v>นางอลิษา เกิดสวรรค์</v>
      </c>
      <c r="D10" s="8" t="s">
        <v>55</v>
      </c>
      <c r="E10" s="10">
        <v>9000</v>
      </c>
      <c r="F10" s="11">
        <v>243892</v>
      </c>
      <c r="G10" s="12" t="s">
        <v>123</v>
      </c>
      <c r="H10" s="23" t="s">
        <v>20</v>
      </c>
    </row>
    <row r="11" spans="1:8" ht="69.75">
      <c r="A11" s="23">
        <v>6</v>
      </c>
      <c r="B11" s="51">
        <v>1429900132496</v>
      </c>
      <c r="C11" s="8" t="str">
        <f>[1]รายงานพัสดุที่จัดจ้าง!C11</f>
        <v>นายเรวัฒน์ สุทธิ</v>
      </c>
      <c r="D11" s="8" t="s">
        <v>55</v>
      </c>
      <c r="E11" s="10">
        <v>9000</v>
      </c>
      <c r="F11" s="11">
        <v>243892</v>
      </c>
      <c r="G11" s="12" t="s">
        <v>122</v>
      </c>
      <c r="H11" s="23" t="s">
        <v>20</v>
      </c>
    </row>
    <row r="12" spans="1:8" ht="69.75">
      <c r="A12" s="23">
        <v>7</v>
      </c>
      <c r="B12" s="49">
        <v>3420900532981</v>
      </c>
      <c r="C12" s="8" t="str">
        <f>[1]รายงานพัสดุที่จัดจ้าง!C12</f>
        <v>นายยิ่ง วังหิน</v>
      </c>
      <c r="D12" s="8" t="s">
        <v>55</v>
      </c>
      <c r="E12" s="10">
        <v>9000</v>
      </c>
      <c r="F12" s="11">
        <v>243892</v>
      </c>
      <c r="G12" s="12" t="s">
        <v>125</v>
      </c>
      <c r="H12" s="23" t="s">
        <v>20</v>
      </c>
    </row>
    <row r="13" spans="1:8" ht="69.75">
      <c r="A13" s="23">
        <v>8</v>
      </c>
      <c r="B13" s="49">
        <v>3420900388537</v>
      </c>
      <c r="C13" s="8" t="str">
        <f>[1]รายงานพัสดุที่จัดจ้าง!C13</f>
        <v>นายเชาว์รัตน์ วิพายา</v>
      </c>
      <c r="D13" s="8" t="s">
        <v>55</v>
      </c>
      <c r="E13" s="10">
        <v>9000</v>
      </c>
      <c r="F13" s="11">
        <v>243892</v>
      </c>
      <c r="G13" s="12" t="s">
        <v>118</v>
      </c>
      <c r="H13" s="23" t="s">
        <v>20</v>
      </c>
    </row>
    <row r="14" spans="1:8" ht="69.75">
      <c r="A14" s="23">
        <v>9</v>
      </c>
      <c r="B14" s="51">
        <v>1420900236188</v>
      </c>
      <c r="C14" s="8" t="str">
        <f>[1]รายงานพัสดุที่จัดจ้าง!C14</f>
        <v>นายปิยะวัฒน์ ณะน่าน</v>
      </c>
      <c r="D14" s="8" t="s">
        <v>55</v>
      </c>
      <c r="E14" s="10">
        <v>9000</v>
      </c>
      <c r="F14" s="11">
        <v>243892</v>
      </c>
      <c r="G14" s="12" t="s">
        <v>117</v>
      </c>
      <c r="H14" s="23" t="s">
        <v>20</v>
      </c>
    </row>
    <row r="15" spans="1:8" ht="69.75">
      <c r="A15" s="23">
        <v>10</v>
      </c>
      <c r="B15" s="1" t="s">
        <v>82</v>
      </c>
      <c r="C15" s="8" t="s">
        <v>60</v>
      </c>
      <c r="D15" s="8" t="s">
        <v>67</v>
      </c>
      <c r="E15" s="10">
        <v>9000</v>
      </c>
      <c r="F15" s="11">
        <v>243892</v>
      </c>
      <c r="G15" s="12" t="s">
        <v>108</v>
      </c>
      <c r="H15" s="23" t="s">
        <v>20</v>
      </c>
    </row>
    <row r="16" spans="1:8" ht="69.75">
      <c r="A16" s="23">
        <v>11</v>
      </c>
      <c r="B16" s="1" t="s">
        <v>79</v>
      </c>
      <c r="C16" s="8" t="s">
        <v>78</v>
      </c>
      <c r="D16" s="8" t="s">
        <v>66</v>
      </c>
      <c r="E16" s="10">
        <v>9000</v>
      </c>
      <c r="F16" s="11">
        <v>244042</v>
      </c>
      <c r="G16" s="12" t="s">
        <v>124</v>
      </c>
      <c r="H16" s="23" t="s">
        <v>20</v>
      </c>
    </row>
    <row r="17" spans="1:8" ht="46.5">
      <c r="A17" s="23">
        <v>12</v>
      </c>
      <c r="B17" s="1" t="s">
        <v>76</v>
      </c>
      <c r="C17" s="8" t="s">
        <v>61</v>
      </c>
      <c r="D17" s="8" t="s">
        <v>65</v>
      </c>
      <c r="E17" s="10">
        <v>9000</v>
      </c>
      <c r="F17" s="11">
        <v>243892</v>
      </c>
      <c r="G17" s="12" t="s">
        <v>107</v>
      </c>
      <c r="H17" s="23" t="s">
        <v>21</v>
      </c>
    </row>
    <row r="18" spans="1:8" ht="69.75">
      <c r="A18" s="23">
        <v>13</v>
      </c>
      <c r="B18" s="6" t="s">
        <v>87</v>
      </c>
      <c r="C18" s="8" t="s">
        <v>128</v>
      </c>
      <c r="D18" s="8" t="s">
        <v>57</v>
      </c>
      <c r="E18" s="10">
        <v>9000</v>
      </c>
      <c r="F18" s="11">
        <v>243892</v>
      </c>
      <c r="G18" s="12" t="s">
        <v>130</v>
      </c>
      <c r="H18" s="23" t="s">
        <v>20</v>
      </c>
    </row>
    <row r="19" spans="1:8" ht="69.75">
      <c r="A19" s="23">
        <v>14</v>
      </c>
      <c r="B19" s="6" t="s">
        <v>97</v>
      </c>
      <c r="C19" s="8" t="s">
        <v>96</v>
      </c>
      <c r="D19" s="8" t="s">
        <v>95</v>
      </c>
      <c r="E19" s="10">
        <v>9000</v>
      </c>
      <c r="F19" s="11">
        <v>243892</v>
      </c>
      <c r="G19" s="12" t="s">
        <v>115</v>
      </c>
      <c r="H19" s="23" t="s">
        <v>20</v>
      </c>
    </row>
    <row r="20" spans="1:8" ht="46.5">
      <c r="A20" s="23">
        <v>15</v>
      </c>
      <c r="B20" s="1" t="s">
        <v>75</v>
      </c>
      <c r="C20" s="8" t="s">
        <v>62</v>
      </c>
      <c r="D20" s="8" t="s">
        <v>58</v>
      </c>
      <c r="E20" s="10">
        <v>9000</v>
      </c>
      <c r="F20" s="11">
        <v>243892</v>
      </c>
      <c r="G20" s="12" t="s">
        <v>116</v>
      </c>
      <c r="H20" s="23" t="s">
        <v>21</v>
      </c>
    </row>
    <row r="21" spans="1:8" ht="46.5">
      <c r="A21" s="23">
        <v>16</v>
      </c>
      <c r="B21" s="1" t="s">
        <v>74</v>
      </c>
      <c r="C21" s="52" t="s">
        <v>63</v>
      </c>
      <c r="D21" s="8" t="s">
        <v>58</v>
      </c>
      <c r="E21" s="10">
        <f t="shared" ref="E21:E23" si="0">E8</f>
        <v>9000</v>
      </c>
      <c r="F21" s="11">
        <v>243892</v>
      </c>
      <c r="G21" s="12" t="s">
        <v>110</v>
      </c>
      <c r="H21" s="23" t="s">
        <v>21</v>
      </c>
    </row>
    <row r="22" spans="1:8" ht="69.75">
      <c r="A22" s="23">
        <v>17</v>
      </c>
      <c r="B22" s="1" t="s">
        <v>86</v>
      </c>
      <c r="C22" s="52" t="s">
        <v>64</v>
      </c>
      <c r="D22" s="8" t="s">
        <v>59</v>
      </c>
      <c r="E22" s="10">
        <f t="shared" si="0"/>
        <v>9000</v>
      </c>
      <c r="F22" s="11">
        <v>243892</v>
      </c>
      <c r="G22" s="53" t="s">
        <v>100</v>
      </c>
      <c r="H22" s="23" t="s">
        <v>20</v>
      </c>
    </row>
    <row r="23" spans="1:8" ht="69.75">
      <c r="A23" s="23">
        <v>18</v>
      </c>
      <c r="B23" s="6" t="s">
        <v>89</v>
      </c>
      <c r="C23" s="8" t="s">
        <v>88</v>
      </c>
      <c r="D23" s="8" t="str">
        <f>[1]รายงานพัสดุที่จัดจ้าง!D22</f>
        <v>ค่าจ้างเหมาผู้ช่วยงานป้องกันและบรรเทาสาธารณภัย</v>
      </c>
      <c r="E23" s="10">
        <f t="shared" si="0"/>
        <v>9000</v>
      </c>
      <c r="F23" s="11">
        <v>243892</v>
      </c>
      <c r="G23" s="12" t="s">
        <v>105</v>
      </c>
      <c r="H23" s="23" t="s">
        <v>20</v>
      </c>
    </row>
    <row r="24" spans="1:8" ht="69.75">
      <c r="A24" s="23">
        <v>19</v>
      </c>
      <c r="B24" s="1" t="s">
        <v>72</v>
      </c>
      <c r="C24" s="8" t="str">
        <f>[1]รายงานพัสดุที่จัดจ้าง!C23</f>
        <v>นางสาวพิมพ์ผกา
กองสังข์</v>
      </c>
      <c r="D24" s="8" t="str">
        <f>[1]รายงานพัสดุที่จัดจ้าง!D23</f>
        <v>ค่าจ้างเหมาผู้ช่วยงานจัดเก็บรายได้</v>
      </c>
      <c r="E24" s="10">
        <f t="shared" ref="E24:E26" si="1">E8</f>
        <v>9000</v>
      </c>
      <c r="F24" s="11">
        <v>243892</v>
      </c>
      <c r="G24" s="12" t="s">
        <v>114</v>
      </c>
      <c r="H24" s="23" t="s">
        <v>20</v>
      </c>
    </row>
    <row r="25" spans="1:8" ht="69.75">
      <c r="A25" s="23">
        <v>20</v>
      </c>
      <c r="B25" s="9" t="s">
        <v>73</v>
      </c>
      <c r="C25" s="8" t="str">
        <f>[1]รายงานพัสดุที่จัดจ้าง!C24</f>
        <v>นางสาวอรทัย ไชยขัน</v>
      </c>
      <c r="D25" s="8" t="str">
        <f>[1]รายงานพัสดุที่จัดจ้าง!D24</f>
        <v>ค่าจ้างเหมาผู้ช่วยงานจัดเก็บรายได้</v>
      </c>
      <c r="E25" s="10">
        <f t="shared" si="1"/>
        <v>9000</v>
      </c>
      <c r="F25" s="11">
        <v>243892</v>
      </c>
      <c r="G25" s="12" t="s">
        <v>113</v>
      </c>
      <c r="H25" s="23" t="s">
        <v>20</v>
      </c>
    </row>
    <row r="26" spans="1:8" ht="69.75">
      <c r="A26" s="23">
        <v>21</v>
      </c>
      <c r="B26" s="1" t="s">
        <v>77</v>
      </c>
      <c r="C26" s="8" t="str">
        <f>[1]รายงานพัสดุที่จัดจ้าง!C25</f>
        <v xml:space="preserve">น.ส.สุจินันต์ เสนามา </v>
      </c>
      <c r="D26" s="8" t="str">
        <f>[1]รายงานพัสดุที่จัดจ้าง!D25</f>
        <v>จ้างเหมาผู้ช่วยนิติกร</v>
      </c>
      <c r="E26" s="10">
        <f t="shared" si="1"/>
        <v>9000</v>
      </c>
      <c r="F26" s="11">
        <v>243892</v>
      </c>
      <c r="G26" s="12" t="s">
        <v>106</v>
      </c>
      <c r="H26" s="23" t="s">
        <v>20</v>
      </c>
    </row>
    <row r="27" spans="1:8" ht="69.75">
      <c r="A27" s="23">
        <v>22</v>
      </c>
      <c r="B27" s="1" t="s">
        <v>80</v>
      </c>
      <c r="C27" s="8" t="str">
        <f>[1]รายงานพัสดุที่จัดจ้าง!C26</f>
        <v>นายเชิดชัย ขันเพชร</v>
      </c>
      <c r="D27" s="8" t="str">
        <f>[1]รายงานพัสดุที่จัดจ้าง!D26</f>
        <v>ค่าจ้างเหมาเวรยาม</v>
      </c>
      <c r="E27" s="10">
        <f t="shared" ref="E27:E29" si="2">E8</f>
        <v>9000</v>
      </c>
      <c r="F27" s="11">
        <v>243892</v>
      </c>
      <c r="G27" s="53" t="s">
        <v>101</v>
      </c>
      <c r="H27" s="23" t="s">
        <v>20</v>
      </c>
    </row>
    <row r="28" spans="1:8" ht="69.75">
      <c r="A28" s="23">
        <v>23</v>
      </c>
      <c r="B28" s="1" t="s">
        <v>70</v>
      </c>
      <c r="C28" s="8" t="str">
        <f>[1]รายงานพัสดุที่จัดจ้าง!C27</f>
        <v>นางสาวนันฑิตา เสมาทอง</v>
      </c>
      <c r="D28" s="8" t="str">
        <f>[1]รายงานพัสดุที่จัดจ้าง!D27</f>
        <v>ค่าจ้างเหมาธุรการกองช่าง</v>
      </c>
      <c r="E28" s="10">
        <f t="shared" si="2"/>
        <v>9000</v>
      </c>
      <c r="F28" s="11">
        <v>243892</v>
      </c>
      <c r="G28" s="12" t="s">
        <v>111</v>
      </c>
      <c r="H28" s="23" t="s">
        <v>20</v>
      </c>
    </row>
    <row r="29" spans="1:8" ht="46.5">
      <c r="A29" s="23">
        <v>24</v>
      </c>
      <c r="B29" s="1" t="s">
        <v>71</v>
      </c>
      <c r="C29" s="8" t="s">
        <v>129</v>
      </c>
      <c r="D29" s="8" t="str">
        <f>[1]รายงานพัสดุที่จัดจ้าง!D28</f>
        <v>จ้างเหมาพนักงานทำบัญชีศูนย์พัฒนาเด็กเล็ก</v>
      </c>
      <c r="E29" s="10">
        <f t="shared" si="2"/>
        <v>9000</v>
      </c>
      <c r="F29" s="11">
        <v>243892</v>
      </c>
      <c r="G29" s="53" t="s">
        <v>102</v>
      </c>
      <c r="H29" s="23" t="s">
        <v>21</v>
      </c>
    </row>
    <row r="30" spans="1:8" ht="46.5">
      <c r="A30" s="23">
        <v>25</v>
      </c>
      <c r="B30" s="1" t="s">
        <v>85</v>
      </c>
      <c r="C30" s="8" t="s">
        <v>84</v>
      </c>
      <c r="D30" s="8" t="s">
        <v>83</v>
      </c>
      <c r="E30" s="10">
        <v>9000</v>
      </c>
      <c r="F30" s="11">
        <v>243892</v>
      </c>
      <c r="G30" s="12" t="s">
        <v>103</v>
      </c>
      <c r="H30" s="23" t="s">
        <v>21</v>
      </c>
    </row>
    <row r="31" spans="1:8" ht="46.5">
      <c r="A31" s="23">
        <v>26</v>
      </c>
      <c r="B31" s="1" t="s">
        <v>81</v>
      </c>
      <c r="C31" s="8" t="str">
        <f>[1]รายงานพัสดุที่จัดจ้าง!C29</f>
        <v>นายอดุลวิตย์ จันทนิตย์</v>
      </c>
      <c r="D31" s="8" t="str">
        <f>[1]รายงานพัสดุที่จัดจ้าง!D29</f>
        <v>ค่าจ้างเหมาคนงานประจำรถน้ำอเนกประสงค์</v>
      </c>
      <c r="E31" s="10">
        <f t="shared" ref="E31:E33" si="3">E8</f>
        <v>9000</v>
      </c>
      <c r="F31" s="11">
        <v>243892</v>
      </c>
      <c r="G31" s="12" t="s">
        <v>104</v>
      </c>
      <c r="H31" s="23" t="s">
        <v>21</v>
      </c>
    </row>
    <row r="32" spans="1:8" ht="46.5">
      <c r="A32" s="23">
        <v>27</v>
      </c>
      <c r="B32" s="1" t="s">
        <v>90</v>
      </c>
      <c r="C32" s="8" t="str">
        <f>[1]รายงานพัสดุที่จัดจ้าง!C30</f>
        <v>นายวัชรพงษ์
แนวพรหม</v>
      </c>
      <c r="D32" s="8" t="str">
        <f>[1]รายงานพัสดุที่จัดจ้าง!D30</f>
        <v>ค่าจ้างเหมาคนงานประจำหญ้าเทียม</v>
      </c>
      <c r="E32" s="10">
        <f t="shared" si="3"/>
        <v>9000</v>
      </c>
      <c r="F32" s="11">
        <v>243892</v>
      </c>
      <c r="G32" s="12" t="s">
        <v>109</v>
      </c>
      <c r="H32" s="23" t="s">
        <v>21</v>
      </c>
    </row>
    <row r="33" spans="1:8" ht="46.5">
      <c r="A33" s="23">
        <v>28</v>
      </c>
      <c r="B33" s="6" t="s">
        <v>91</v>
      </c>
      <c r="C33" s="8" t="str">
        <f>[1]รายงานพัสดุที่จัดจ้าง!C31</f>
        <v>นายสุริยันต์ วิลัยรัตน์</v>
      </c>
      <c r="D33" s="8" t="str">
        <f>[1]รายงานพัสดุที่จัดจ้าง!D31</f>
        <v>ค่าจ้างเหมาผู้ช่วยเจ้าหน้าที่ประปา</v>
      </c>
      <c r="E33" s="10">
        <f t="shared" si="3"/>
        <v>9000</v>
      </c>
      <c r="F33" s="11">
        <v>243892</v>
      </c>
      <c r="G33" s="12" t="s">
        <v>112</v>
      </c>
      <c r="H33" s="23" t="s">
        <v>21</v>
      </c>
    </row>
    <row r="34" spans="1:8" ht="46.5">
      <c r="A34" s="23">
        <v>29</v>
      </c>
      <c r="B34" s="1" t="s">
        <v>92</v>
      </c>
      <c r="C34" s="8" t="s">
        <v>47</v>
      </c>
      <c r="D34" s="8" t="s">
        <v>149</v>
      </c>
      <c r="E34" s="10">
        <v>9000</v>
      </c>
      <c r="F34" s="11">
        <v>244027</v>
      </c>
      <c r="G34" s="12" t="s">
        <v>131</v>
      </c>
      <c r="H34" s="23" t="s">
        <v>21</v>
      </c>
    </row>
    <row r="35" spans="1:8" ht="46.5">
      <c r="A35" s="23">
        <v>30</v>
      </c>
      <c r="B35" s="1" t="s">
        <v>92</v>
      </c>
      <c r="C35" s="8" t="s">
        <v>47</v>
      </c>
      <c r="D35" s="8" t="s">
        <v>150</v>
      </c>
      <c r="E35" s="10">
        <v>9000</v>
      </c>
      <c r="F35" s="11">
        <v>244027</v>
      </c>
      <c r="G35" s="12" t="s">
        <v>132</v>
      </c>
      <c r="H35" s="23" t="s">
        <v>21</v>
      </c>
    </row>
    <row r="36" spans="1:8" ht="46.5">
      <c r="A36" s="23">
        <v>31</v>
      </c>
      <c r="B36" s="54" t="s">
        <v>164</v>
      </c>
      <c r="C36" s="8" t="s">
        <v>155</v>
      </c>
      <c r="D36" s="8" t="s">
        <v>151</v>
      </c>
      <c r="E36" s="10">
        <v>9000</v>
      </c>
      <c r="F36" s="11"/>
      <c r="G36" s="12"/>
      <c r="H36" s="23" t="s">
        <v>21</v>
      </c>
    </row>
    <row r="37" spans="1:8" ht="46.5">
      <c r="A37" s="23">
        <v>32</v>
      </c>
      <c r="B37" s="55" t="s">
        <v>165</v>
      </c>
      <c r="C37" s="8" t="s">
        <v>156</v>
      </c>
      <c r="D37" s="8" t="s">
        <v>151</v>
      </c>
      <c r="E37" s="10">
        <v>9000</v>
      </c>
      <c r="F37" s="11"/>
      <c r="G37" s="12"/>
      <c r="H37" s="23" t="s">
        <v>21</v>
      </c>
    </row>
    <row r="38" spans="1:8" ht="46.5">
      <c r="A38" s="23">
        <v>33</v>
      </c>
      <c r="B38" s="54" t="s">
        <v>74</v>
      </c>
      <c r="C38" s="8" t="s">
        <v>157</v>
      </c>
      <c r="D38" s="8" t="s">
        <v>151</v>
      </c>
      <c r="E38" s="10">
        <v>9000</v>
      </c>
      <c r="F38" s="11"/>
      <c r="G38" s="12"/>
      <c r="H38" s="23" t="s">
        <v>21</v>
      </c>
    </row>
    <row r="39" spans="1:8" ht="46.5">
      <c r="A39" s="23">
        <v>34</v>
      </c>
      <c r="B39" s="54" t="s">
        <v>90</v>
      </c>
      <c r="C39" s="8" t="s">
        <v>158</v>
      </c>
      <c r="D39" s="8" t="s">
        <v>152</v>
      </c>
      <c r="E39" s="10">
        <v>9000</v>
      </c>
      <c r="F39" s="11"/>
      <c r="G39" s="12"/>
      <c r="H39" s="23" t="s">
        <v>21</v>
      </c>
    </row>
    <row r="40" spans="1:8" ht="46.5">
      <c r="A40" s="23">
        <v>35</v>
      </c>
      <c r="B40" s="54" t="s">
        <v>166</v>
      </c>
      <c r="C40" s="8" t="s">
        <v>159</v>
      </c>
      <c r="D40" s="8" t="s">
        <v>153</v>
      </c>
      <c r="E40" s="10">
        <v>9000</v>
      </c>
      <c r="F40" s="11"/>
      <c r="G40" s="12"/>
      <c r="H40" s="23" t="s">
        <v>21</v>
      </c>
    </row>
    <row r="41" spans="1:8" ht="46.5">
      <c r="A41" s="23">
        <v>36</v>
      </c>
      <c r="B41" s="56" t="s">
        <v>167</v>
      </c>
      <c r="C41" s="8" t="s">
        <v>160</v>
      </c>
      <c r="D41" s="8" t="s">
        <v>154</v>
      </c>
      <c r="E41" s="10">
        <v>9000</v>
      </c>
      <c r="F41" s="11"/>
      <c r="G41" s="12"/>
      <c r="H41" s="23" t="s">
        <v>21</v>
      </c>
    </row>
  </sheetData>
  <mergeCells count="10"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4</vt:i4>
      </vt:variant>
    </vt:vector>
  </HeadingPairs>
  <TitlesOfParts>
    <vt:vector size="7" baseType="lpstr">
      <vt:lpstr>ก.พ</vt:lpstr>
      <vt:lpstr>งานจัดซื้อ</vt:lpstr>
      <vt:lpstr>งานจัดจ้าง</vt:lpstr>
      <vt:lpstr>ก.พ!Print_Area</vt:lpstr>
      <vt:lpstr>งานจัดซื้อ!Print_Area</vt:lpstr>
      <vt:lpstr>ก.พ!Print_Titles</vt:lpstr>
      <vt:lpstr>งานจัดซื้อ!Print_Titles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Acer</cp:lastModifiedBy>
  <cp:lastPrinted>2026-05-28T03:46:56Z</cp:lastPrinted>
  <dcterms:created xsi:type="dcterms:W3CDTF">2021-09-16T04:07:14Z</dcterms:created>
  <dcterms:modified xsi:type="dcterms:W3CDTF">2026-06-17T09:11:15Z</dcterms:modified>
</cp:coreProperties>
</file>